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76def9ca83acb03d/Desktop/Climate Edge/Admin Panel/"/>
    </mc:Choice>
  </mc:AlternateContent>
  <xr:revisionPtr revIDLastSave="125" documentId="8_{49FE11EE-A1E3-43B4-8B77-05EC387E7DF7}" xr6:coauthVersionLast="47" xr6:coauthVersionMax="47" xr10:uidLastSave="{A6EAF9FA-6F4C-4885-8A7D-8531B14C4512}"/>
  <bookViews>
    <workbookView xWindow="-120" yWindow="-120" windowWidth="20730" windowHeight="11040" tabRatio="830" xr2:uid="{00000000-000D-0000-FFFF-FFFF00000000}"/>
  </bookViews>
  <sheets>
    <sheet name="Financed Entities" sheetId="7" r:id="rId1"/>
    <sheet name="Sectors" sheetId="8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7" l="1"/>
  <c r="K3" i="7" s="1"/>
  <c r="J4" i="7"/>
  <c r="K4" i="7" s="1"/>
  <c r="J5" i="7"/>
  <c r="K5" i="7" s="1"/>
  <c r="J6" i="7"/>
  <c r="K6" i="7" s="1"/>
  <c r="J7" i="7"/>
  <c r="K7" i="7" s="1"/>
  <c r="J8" i="7"/>
  <c r="K8" i="7" s="1"/>
  <c r="J9" i="7"/>
  <c r="K9" i="7" s="1"/>
  <c r="J10" i="7"/>
  <c r="K10" i="7" s="1"/>
  <c r="J11" i="7"/>
  <c r="K11" i="7" s="1"/>
  <c r="J12" i="7"/>
  <c r="K12" i="7" s="1"/>
  <c r="J13" i="7"/>
  <c r="K13" i="7" s="1"/>
  <c r="J14" i="7"/>
  <c r="K14" i="7" s="1"/>
  <c r="J15" i="7"/>
  <c r="K15" i="7" s="1"/>
  <c r="J16" i="7"/>
  <c r="K16" i="7" s="1"/>
  <c r="J17" i="7"/>
  <c r="K17" i="7" s="1"/>
  <c r="J18" i="7"/>
  <c r="K18" i="7" s="1"/>
  <c r="J19" i="7"/>
  <c r="K19" i="7" s="1"/>
  <c r="J20" i="7"/>
  <c r="K20" i="7" s="1"/>
  <c r="J21" i="7"/>
  <c r="K21" i="7" s="1"/>
  <c r="J22" i="7"/>
  <c r="K22" i="7" s="1"/>
  <c r="J23" i="7"/>
  <c r="K23" i="7" s="1"/>
  <c r="J24" i="7"/>
  <c r="K24" i="7" s="1"/>
  <c r="J25" i="7"/>
  <c r="K25" i="7" s="1"/>
  <c r="J26" i="7"/>
  <c r="K26" i="7" s="1"/>
  <c r="J27" i="7"/>
  <c r="K27" i="7" s="1"/>
  <c r="J28" i="7"/>
  <c r="K28" i="7" s="1"/>
  <c r="J29" i="7"/>
  <c r="K29" i="7" s="1"/>
  <c r="J30" i="7"/>
  <c r="K30" i="7" s="1"/>
  <c r="J31" i="7"/>
  <c r="K31" i="7" s="1"/>
  <c r="J32" i="7"/>
  <c r="K32" i="7" s="1"/>
  <c r="J33" i="7"/>
  <c r="K33" i="7" s="1"/>
  <c r="J34" i="7"/>
  <c r="K34" i="7" s="1"/>
  <c r="J35" i="7"/>
  <c r="K35" i="7" s="1"/>
  <c r="J36" i="7"/>
  <c r="K36" i="7" s="1"/>
  <c r="J37" i="7"/>
  <c r="K37" i="7" s="1"/>
  <c r="J38" i="7"/>
  <c r="K38" i="7" s="1"/>
  <c r="J39" i="7"/>
  <c r="K39" i="7" s="1"/>
  <c r="J40" i="7"/>
  <c r="K40" i="7" s="1"/>
  <c r="J41" i="7"/>
  <c r="K41" i="7" s="1"/>
  <c r="J42" i="7"/>
  <c r="K42" i="7" s="1"/>
  <c r="J43" i="7"/>
  <c r="K43" i="7" s="1"/>
  <c r="H3" i="7"/>
  <c r="F3" i="7" s="1"/>
  <c r="G3" i="7" s="1"/>
  <c r="H4" i="7"/>
  <c r="F4" i="7" s="1"/>
  <c r="G4" i="7" s="1"/>
  <c r="H5" i="7"/>
  <c r="F5" i="7" s="1"/>
  <c r="G5" i="7" s="1"/>
  <c r="H6" i="7"/>
  <c r="I6" i="7" s="1"/>
  <c r="H7" i="7"/>
  <c r="I7" i="7" s="1"/>
  <c r="H8" i="7"/>
  <c r="I8" i="7" s="1"/>
  <c r="H9" i="7"/>
  <c r="I9" i="7" s="1"/>
  <c r="H10" i="7"/>
  <c r="I10" i="7" s="1"/>
  <c r="H11" i="7"/>
  <c r="F11" i="7" s="1"/>
  <c r="G11" i="7" s="1"/>
  <c r="H12" i="7"/>
  <c r="F12" i="7" s="1"/>
  <c r="G12" i="7" s="1"/>
  <c r="H13" i="7"/>
  <c r="F13" i="7" s="1"/>
  <c r="G13" i="7" s="1"/>
  <c r="H14" i="7"/>
  <c r="F14" i="7" s="1"/>
  <c r="G14" i="7" s="1"/>
  <c r="H15" i="7"/>
  <c r="I15" i="7" s="1"/>
  <c r="H16" i="7"/>
  <c r="I16" i="7" s="1"/>
  <c r="H17" i="7"/>
  <c r="I17" i="7" s="1"/>
  <c r="H18" i="7"/>
  <c r="I18" i="7" s="1"/>
  <c r="H19" i="7"/>
  <c r="F19" i="7" s="1"/>
  <c r="G19" i="7" s="1"/>
  <c r="H20" i="7"/>
  <c r="F20" i="7" s="1"/>
  <c r="G20" i="7" s="1"/>
  <c r="H21" i="7"/>
  <c r="F21" i="7" s="1"/>
  <c r="G21" i="7" s="1"/>
  <c r="H22" i="7"/>
  <c r="F22" i="7" s="1"/>
  <c r="G22" i="7" s="1"/>
  <c r="H23" i="7"/>
  <c r="I23" i="7" s="1"/>
  <c r="H24" i="7"/>
  <c r="I24" i="7" s="1"/>
  <c r="H25" i="7"/>
  <c r="I25" i="7" s="1"/>
  <c r="H26" i="7"/>
  <c r="I26" i="7" s="1"/>
  <c r="H27" i="7"/>
  <c r="F27" i="7" s="1"/>
  <c r="G27" i="7" s="1"/>
  <c r="H28" i="7"/>
  <c r="F28" i="7" s="1"/>
  <c r="G28" i="7" s="1"/>
  <c r="H29" i="7"/>
  <c r="F29" i="7" s="1"/>
  <c r="G29" i="7" s="1"/>
  <c r="H30" i="7"/>
  <c r="I30" i="7" s="1"/>
  <c r="H31" i="7"/>
  <c r="I31" i="7" s="1"/>
  <c r="H32" i="7"/>
  <c r="I32" i="7" s="1"/>
  <c r="H33" i="7"/>
  <c r="I33" i="7" s="1"/>
  <c r="H34" i="7"/>
  <c r="I34" i="7" s="1"/>
  <c r="H35" i="7"/>
  <c r="F35" i="7" s="1"/>
  <c r="G35" i="7" s="1"/>
  <c r="H36" i="7"/>
  <c r="F36" i="7" s="1"/>
  <c r="G36" i="7" s="1"/>
  <c r="H37" i="7"/>
  <c r="F37" i="7" s="1"/>
  <c r="G37" i="7" s="1"/>
  <c r="H38" i="7"/>
  <c r="F38" i="7" s="1"/>
  <c r="G38" i="7" s="1"/>
  <c r="H39" i="7"/>
  <c r="I39" i="7" s="1"/>
  <c r="H40" i="7"/>
  <c r="I40" i="7" s="1"/>
  <c r="H41" i="7"/>
  <c r="I41" i="7" s="1"/>
  <c r="H42" i="7"/>
  <c r="I42" i="7" s="1"/>
  <c r="H43" i="7"/>
  <c r="F43" i="7" s="1"/>
  <c r="G43" i="7" s="1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I4" i="7" l="1"/>
  <c r="F10" i="7"/>
  <c r="G10" i="7" s="1"/>
  <c r="I36" i="7"/>
  <c r="I28" i="7"/>
  <c r="F30" i="7"/>
  <c r="G30" i="7" s="1"/>
  <c r="F26" i="7"/>
  <c r="G26" i="7" s="1"/>
  <c r="F6" i="7"/>
  <c r="G6" i="7" s="1"/>
  <c r="I20" i="7"/>
  <c r="F32" i="7"/>
  <c r="G32" i="7" s="1"/>
  <c r="F8" i="7"/>
  <c r="G8" i="7" s="1"/>
  <c r="F24" i="7"/>
  <c r="G24" i="7" s="1"/>
  <c r="I14" i="7"/>
  <c r="I22" i="7"/>
  <c r="F42" i="7"/>
  <c r="G42" i="7" s="1"/>
  <c r="I12" i="7"/>
  <c r="F40" i="7"/>
  <c r="G40" i="7" s="1"/>
  <c r="F18" i="7"/>
  <c r="G18" i="7" s="1"/>
  <c r="I38" i="7"/>
  <c r="F16" i="7"/>
  <c r="G16" i="7" s="1"/>
  <c r="F34" i="7"/>
  <c r="G34" i="7" s="1"/>
  <c r="F41" i="7"/>
  <c r="G41" i="7" s="1"/>
  <c r="F33" i="7"/>
  <c r="G33" i="7" s="1"/>
  <c r="F25" i="7"/>
  <c r="G25" i="7" s="1"/>
  <c r="F17" i="7"/>
  <c r="G17" i="7" s="1"/>
  <c r="F9" i="7"/>
  <c r="G9" i="7" s="1"/>
  <c r="I37" i="7"/>
  <c r="I29" i="7"/>
  <c r="I21" i="7"/>
  <c r="I13" i="7"/>
  <c r="I5" i="7"/>
  <c r="F39" i="7"/>
  <c r="G39" i="7" s="1"/>
  <c r="F31" i="7"/>
  <c r="G31" i="7" s="1"/>
  <c r="F23" i="7"/>
  <c r="G23" i="7" s="1"/>
  <c r="F15" i="7"/>
  <c r="G15" i="7" s="1"/>
  <c r="F7" i="7"/>
  <c r="G7" i="7" s="1"/>
  <c r="I43" i="7"/>
  <c r="I35" i="7"/>
  <c r="I27" i="7"/>
  <c r="I19" i="7"/>
  <c r="I11" i="7"/>
  <c r="I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Kareem El Hossainy</author>
  </authors>
  <commentList>
    <comment ref="A2" authorId="0" shapeId="0" xr:uid="{57B12FAD-FF7B-477D-B338-1A04CD66CB74}">
      <text>
        <r>
          <rPr>
            <sz val="9"/>
            <color indexed="81"/>
            <rFont val="Tahoma"/>
            <family val="2"/>
          </rPr>
          <t xml:space="preserve">The portfolio group or category bywhich the bank categorize the portfolio company i.e. industry classification, size classification, etc..
</t>
        </r>
      </text>
    </comment>
    <comment ref="B2" authorId="0" shapeId="0" xr:uid="{B6626D12-D3BE-4B31-9AA6-6E675EFD44EE}">
      <text>
        <r>
          <rPr>
            <sz val="9"/>
            <color indexed="81"/>
            <rFont val="Tahoma"/>
            <family val="2"/>
          </rPr>
          <t>This is unique identifier code for the portfolio company. It could be an internal code set by the bank or an external code set by the central bank.</t>
        </r>
      </text>
    </comment>
    <comment ref="C2" authorId="0" shapeId="0" xr:uid="{4F7A568C-BB22-4A7C-91D6-616D77C35CC1}">
      <text>
        <r>
          <rPr>
            <sz val="9"/>
            <color indexed="81"/>
            <rFont val="Tahoma"/>
            <family val="2"/>
          </rPr>
          <t>Name or code of the financed company, i.e. client</t>
        </r>
      </text>
    </comment>
  </commentList>
</comments>
</file>

<file path=xl/sharedStrings.xml><?xml version="1.0" encoding="utf-8"?>
<sst xmlns="http://schemas.openxmlformats.org/spreadsheetml/2006/main" count="1063" uniqueCount="694">
  <si>
    <t>Portfolio</t>
  </si>
  <si>
    <t>ISIC</t>
  </si>
  <si>
    <t>Required</t>
  </si>
  <si>
    <t>Country</t>
  </si>
  <si>
    <t>Optional</t>
  </si>
  <si>
    <t>Sector Category</t>
  </si>
  <si>
    <t>Sector</t>
  </si>
  <si>
    <t>Subsector</t>
  </si>
  <si>
    <t>Code</t>
  </si>
  <si>
    <t>Name</t>
  </si>
  <si>
    <t>A</t>
  </si>
  <si>
    <t>Agriculture, forestry and fishing</t>
  </si>
  <si>
    <t>01</t>
  </si>
  <si>
    <t>Crop and animal production, hunting and related service activities</t>
  </si>
  <si>
    <t>011</t>
  </si>
  <si>
    <t>Growing of non-perennial crops</t>
  </si>
  <si>
    <t>B</t>
  </si>
  <si>
    <t>Mining and quarrying</t>
  </si>
  <si>
    <t>02</t>
  </si>
  <si>
    <t>Forestry and logging</t>
  </si>
  <si>
    <t>012</t>
  </si>
  <si>
    <t>Growing of perennial crops</t>
  </si>
  <si>
    <t>C</t>
  </si>
  <si>
    <t>Manufacturing</t>
  </si>
  <si>
    <t>03</t>
  </si>
  <si>
    <t>Fishing and aquaculture</t>
  </si>
  <si>
    <t>013</t>
  </si>
  <si>
    <t>Plant propagation</t>
  </si>
  <si>
    <t>D</t>
  </si>
  <si>
    <t>Electricity, gas, steam and air conditioning supply</t>
  </si>
  <si>
    <t>05</t>
  </si>
  <si>
    <t>Mining of coal and lignite</t>
  </si>
  <si>
    <t>014</t>
  </si>
  <si>
    <t>Animal production</t>
  </si>
  <si>
    <t>E</t>
  </si>
  <si>
    <t>Water supply; sewerage, waste management and remediation activities</t>
  </si>
  <si>
    <t>06</t>
  </si>
  <si>
    <t>Extraction of crude petroleum and natural gas</t>
  </si>
  <si>
    <t>015</t>
  </si>
  <si>
    <t>Mixed farming</t>
  </si>
  <si>
    <t>F</t>
  </si>
  <si>
    <t>Construction</t>
  </si>
  <si>
    <t>07</t>
  </si>
  <si>
    <t>Mining of metal ores</t>
  </si>
  <si>
    <t>016</t>
  </si>
  <si>
    <t>Support activities to agriculture and post-harvest crop activities</t>
  </si>
  <si>
    <t>G</t>
  </si>
  <si>
    <t>Wholesale and retail trade; repair of motor vehicles and motorcycles</t>
  </si>
  <si>
    <t>08</t>
  </si>
  <si>
    <t>Other mining and quarrying</t>
  </si>
  <si>
    <t>017</t>
  </si>
  <si>
    <t>Hunting, trapping and related service activities</t>
  </si>
  <si>
    <t>H</t>
  </si>
  <si>
    <t>Transportation and storage</t>
  </si>
  <si>
    <t>09</t>
  </si>
  <si>
    <t>Mining support service activities</t>
  </si>
  <si>
    <t>021</t>
  </si>
  <si>
    <t>Silviculture and other forestry activities</t>
  </si>
  <si>
    <t>I</t>
  </si>
  <si>
    <t>Accommodation and food service activities</t>
  </si>
  <si>
    <t>10</t>
  </si>
  <si>
    <t>Manufacture of food products</t>
  </si>
  <si>
    <t>022</t>
  </si>
  <si>
    <t>Logging</t>
  </si>
  <si>
    <t>J</t>
  </si>
  <si>
    <t>Information and communication</t>
  </si>
  <si>
    <t>11</t>
  </si>
  <si>
    <t>Manufacture of beverages</t>
  </si>
  <si>
    <t>023</t>
  </si>
  <si>
    <t>Gathering of non-wood forest products</t>
  </si>
  <si>
    <t>K</t>
  </si>
  <si>
    <t>Financial and insurance activities</t>
  </si>
  <si>
    <t>12</t>
  </si>
  <si>
    <t>Manufacture of tobacco products</t>
  </si>
  <si>
    <t>024</t>
  </si>
  <si>
    <t>Support services to forestry</t>
  </si>
  <si>
    <t>L</t>
  </si>
  <si>
    <t>Real estate activities</t>
  </si>
  <si>
    <t>13</t>
  </si>
  <si>
    <t>Manufacture of textiles</t>
  </si>
  <si>
    <t>031</t>
  </si>
  <si>
    <t>Fishing</t>
  </si>
  <si>
    <t>M</t>
  </si>
  <si>
    <t>Professional, scientific and technical activities</t>
  </si>
  <si>
    <t>14</t>
  </si>
  <si>
    <t>Manufacture of wearing apparel</t>
  </si>
  <si>
    <t>032</t>
  </si>
  <si>
    <t>Aquaculture</t>
  </si>
  <si>
    <t>N</t>
  </si>
  <si>
    <t>Administrative and support service activities</t>
  </si>
  <si>
    <t>15</t>
  </si>
  <si>
    <t>Manufacture of leather and related products</t>
  </si>
  <si>
    <t>051</t>
  </si>
  <si>
    <t>Mining of hard coal</t>
  </si>
  <si>
    <t>O</t>
  </si>
  <si>
    <t>Public administration and defence; compulsory social security</t>
  </si>
  <si>
    <t>16</t>
  </si>
  <si>
    <t>Manufacture of wood and of products of wood and cork, except furniture; manufacture of articles of straw and plaiting materials</t>
  </si>
  <si>
    <t>052</t>
  </si>
  <si>
    <t>Mining of lignite</t>
  </si>
  <si>
    <t>P</t>
  </si>
  <si>
    <t>Education</t>
  </si>
  <si>
    <t>17</t>
  </si>
  <si>
    <t>Manufacture of paper and paper products</t>
  </si>
  <si>
    <t>061</t>
  </si>
  <si>
    <t>Extraction of crude petroleum</t>
  </si>
  <si>
    <t>Q</t>
  </si>
  <si>
    <t>Human health and social work activities</t>
  </si>
  <si>
    <t>18</t>
  </si>
  <si>
    <t>Printing and reproduction of recorded media</t>
  </si>
  <si>
    <t>062</t>
  </si>
  <si>
    <t>Extraction of natural gas</t>
  </si>
  <si>
    <t>R</t>
  </si>
  <si>
    <t>Arts, entertainment and recreation</t>
  </si>
  <si>
    <t>19</t>
  </si>
  <si>
    <t>Manufacture of coke and refined petroleum products</t>
  </si>
  <si>
    <t>071</t>
  </si>
  <si>
    <t>Mining of iron ores</t>
  </si>
  <si>
    <t>S</t>
  </si>
  <si>
    <t>Other service activities</t>
  </si>
  <si>
    <t>20</t>
  </si>
  <si>
    <t>Manufacture of chemicals and chemical products</t>
  </si>
  <si>
    <t>072</t>
  </si>
  <si>
    <t>Mining of non-ferrous metal ores</t>
  </si>
  <si>
    <t>T</t>
  </si>
  <si>
    <t>Activities of households as employers; undifferentiated goods- and services-producing activities of households for own use</t>
  </si>
  <si>
    <t>21</t>
  </si>
  <si>
    <t>Manufacture of basic pharmaceutical products and pharmaceutical preparations</t>
  </si>
  <si>
    <t>081</t>
  </si>
  <si>
    <t>Quarrying of stone, sand and clay</t>
  </si>
  <si>
    <t>U</t>
  </si>
  <si>
    <t>Activities of extraterritorial organizations and bodies</t>
  </si>
  <si>
    <t>22</t>
  </si>
  <si>
    <t>Manufacture of rubber and plastics products</t>
  </si>
  <si>
    <t>089</t>
  </si>
  <si>
    <t>Mining and quarrying n.e.c.</t>
  </si>
  <si>
    <t>23</t>
  </si>
  <si>
    <t>Manufacture of other non-metallic mineral products</t>
  </si>
  <si>
    <t>091</t>
  </si>
  <si>
    <t>Support activities for petroleum and natural gas extraction</t>
  </si>
  <si>
    <t>24</t>
  </si>
  <si>
    <t>Manufacture of basic metals</t>
  </si>
  <si>
    <t>099</t>
  </si>
  <si>
    <t>Support activities for other mining and quarrying</t>
  </si>
  <si>
    <t>25</t>
  </si>
  <si>
    <t>Manufacture of fabricated metal products, except machinery and equipment</t>
  </si>
  <si>
    <t>101</t>
  </si>
  <si>
    <t>Processing and preserving of meat</t>
  </si>
  <si>
    <t>26</t>
  </si>
  <si>
    <t>Manufacture of computer, electronic and optical products</t>
  </si>
  <si>
    <t>102</t>
  </si>
  <si>
    <t>Processing and preserving of fish, crustaceans and molluscs</t>
  </si>
  <si>
    <t>27</t>
  </si>
  <si>
    <t>Manufacture of electrical equipment</t>
  </si>
  <si>
    <t>103</t>
  </si>
  <si>
    <t>Processing and preserving of fruit and vegetables</t>
  </si>
  <si>
    <t>28</t>
  </si>
  <si>
    <t>Manufacture of machinery and equipment n.e.c.</t>
  </si>
  <si>
    <t>104</t>
  </si>
  <si>
    <t>Manufacture of vegetable and animal oils and fats</t>
  </si>
  <si>
    <t>29</t>
  </si>
  <si>
    <t>Manufacture of motor vehicles, trailers and semi-trailers</t>
  </si>
  <si>
    <t>105</t>
  </si>
  <si>
    <t>Manufacture of dairy products</t>
  </si>
  <si>
    <t>30</t>
  </si>
  <si>
    <t>Manufacture of other transport equipment</t>
  </si>
  <si>
    <t>106</t>
  </si>
  <si>
    <t>Manufacture of grain mill products, starches and starch products</t>
  </si>
  <si>
    <t>31</t>
  </si>
  <si>
    <t>Manufacture of furniture</t>
  </si>
  <si>
    <t>107</t>
  </si>
  <si>
    <t>Manufacture of other food products</t>
  </si>
  <si>
    <t>32</t>
  </si>
  <si>
    <t>Other manufacturing</t>
  </si>
  <si>
    <t>108</t>
  </si>
  <si>
    <t>Manufacture of prepared animal feeds</t>
  </si>
  <si>
    <t>33</t>
  </si>
  <si>
    <t>Repair and installation of machinery and equipment</t>
  </si>
  <si>
    <t>110</t>
  </si>
  <si>
    <t>35</t>
  </si>
  <si>
    <t>120</t>
  </si>
  <si>
    <t>36</t>
  </si>
  <si>
    <t>Water collection, treatment and supply</t>
  </si>
  <si>
    <t>131</t>
  </si>
  <si>
    <t>Spinning, weaving and finishing of textiles</t>
  </si>
  <si>
    <t>37</t>
  </si>
  <si>
    <t>Sewerage</t>
  </si>
  <si>
    <t>139</t>
  </si>
  <si>
    <t>Manufacture of other textiles</t>
  </si>
  <si>
    <t>38</t>
  </si>
  <si>
    <t>Waste collection, treatment and disposal activities; materials recovery</t>
  </si>
  <si>
    <t>141</t>
  </si>
  <si>
    <t>Manufacture of wearing apparel, except fur apparel</t>
  </si>
  <si>
    <t>39</t>
  </si>
  <si>
    <t>Remediation activities and other waste management services</t>
  </si>
  <si>
    <t>142</t>
  </si>
  <si>
    <t>Manufacture of articles of fur</t>
  </si>
  <si>
    <t>41</t>
  </si>
  <si>
    <t>Construction of buildings</t>
  </si>
  <si>
    <t>143</t>
  </si>
  <si>
    <t>Manufacture of knitted and crocheted apparel</t>
  </si>
  <si>
    <t>42</t>
  </si>
  <si>
    <t>Civil engineering</t>
  </si>
  <si>
    <t>151</t>
  </si>
  <si>
    <t>Tanning and dressing of leather; manufacture of luggage, handbags, saddlery and harness; dressing and dyeing of fur</t>
  </si>
  <si>
    <t>43</t>
  </si>
  <si>
    <t>Specialized construction activities</t>
  </si>
  <si>
    <t>152</t>
  </si>
  <si>
    <t>Manufacture of footwear</t>
  </si>
  <si>
    <t>45</t>
  </si>
  <si>
    <t>Wholesale and retail trade and repair of motor vehicles and motorcycles</t>
  </si>
  <si>
    <t>161</t>
  </si>
  <si>
    <t>Sawmilling and planing of wood</t>
  </si>
  <si>
    <t>46</t>
  </si>
  <si>
    <t>Wholesale trade, except of motor vehicles and motorcycles</t>
  </si>
  <si>
    <t>162</t>
  </si>
  <si>
    <t>Manufacture of products of wood, cork, straw and plaiting materials</t>
  </si>
  <si>
    <t>47</t>
  </si>
  <si>
    <t>Retail trade, except of motor vehicles and motorcycles</t>
  </si>
  <si>
    <t>170</t>
  </si>
  <si>
    <t>49</t>
  </si>
  <si>
    <t>Land transport and transport via pipelines</t>
  </si>
  <si>
    <t>181</t>
  </si>
  <si>
    <t>Printing and service activities related to printing</t>
  </si>
  <si>
    <t>50</t>
  </si>
  <si>
    <t>Water transport</t>
  </si>
  <si>
    <t>182</t>
  </si>
  <si>
    <t>Reproduction of recorded media</t>
  </si>
  <si>
    <t>51</t>
  </si>
  <si>
    <t>Air transport</t>
  </si>
  <si>
    <t>191</t>
  </si>
  <si>
    <t>Manufacture of coke oven products</t>
  </si>
  <si>
    <t>52</t>
  </si>
  <si>
    <t>Warehousing and support activities for transportation</t>
  </si>
  <si>
    <t>192</t>
  </si>
  <si>
    <t>Manufacture of refined petroleum products</t>
  </si>
  <si>
    <t>53</t>
  </si>
  <si>
    <t>Postal and courier activities</t>
  </si>
  <si>
    <t>201</t>
  </si>
  <si>
    <t>Manufacture of basic chemicals, fertilizers and nitrogen compounds, plastics and synthetic rubber in primary forms</t>
  </si>
  <si>
    <t>55</t>
  </si>
  <si>
    <t>Accommodation</t>
  </si>
  <si>
    <t>202</t>
  </si>
  <si>
    <t>Manufacture of other chemical products</t>
  </si>
  <si>
    <t>56</t>
  </si>
  <si>
    <t>Food and beverage service activities</t>
  </si>
  <si>
    <t>203</t>
  </si>
  <si>
    <t>Manufacture of man-made fibres</t>
  </si>
  <si>
    <t>58</t>
  </si>
  <si>
    <t>Publishing activities</t>
  </si>
  <si>
    <t>210</t>
  </si>
  <si>
    <t>Manufacture of pharmaceuticals, medicinal chemical and botanical products</t>
  </si>
  <si>
    <t>59</t>
  </si>
  <si>
    <t>Motion picture, video and television programme production, sound recording and music publishing activities</t>
  </si>
  <si>
    <t>221</t>
  </si>
  <si>
    <t>Manufacture of rubber products</t>
  </si>
  <si>
    <t>60</t>
  </si>
  <si>
    <t>Programming and broadcasting activities</t>
  </si>
  <si>
    <t>222</t>
  </si>
  <si>
    <t>Manufacture of plastics products</t>
  </si>
  <si>
    <t>61</t>
  </si>
  <si>
    <t>Telecommunications</t>
  </si>
  <si>
    <t>231</t>
  </si>
  <si>
    <t>Manufacture of glass and glass products</t>
  </si>
  <si>
    <t>62</t>
  </si>
  <si>
    <t>Computer programming, consultancy and related activities</t>
  </si>
  <si>
    <t>239</t>
  </si>
  <si>
    <t>Manufacture of non-metallic mineral products n.e.c.</t>
  </si>
  <si>
    <t>63</t>
  </si>
  <si>
    <t>Information service activities</t>
  </si>
  <si>
    <t>241</t>
  </si>
  <si>
    <t>Manufacture of basic iron and steel</t>
  </si>
  <si>
    <t>64</t>
  </si>
  <si>
    <t>Financial service activities, except insurance and pension funding</t>
  </si>
  <si>
    <t>242</t>
  </si>
  <si>
    <t>Manufacture of basic precious and other non-ferrous metals</t>
  </si>
  <si>
    <t>65</t>
  </si>
  <si>
    <t>Insurance, reinsurance and pension funding, except compulsory social security</t>
  </si>
  <si>
    <t>243</t>
  </si>
  <si>
    <t>Casting of metals</t>
  </si>
  <si>
    <t>66</t>
  </si>
  <si>
    <t>Activities auxiliary to financial service and insurance activities</t>
  </si>
  <si>
    <t>251</t>
  </si>
  <si>
    <t>Manufacture of structural metal products, tanks, reservoirs and steam generators</t>
  </si>
  <si>
    <t>68</t>
  </si>
  <si>
    <t>252</t>
  </si>
  <si>
    <t>Manufacture of weapons and ammunition</t>
  </si>
  <si>
    <t>69</t>
  </si>
  <si>
    <t>Legal and accounting activities</t>
  </si>
  <si>
    <t>259</t>
  </si>
  <si>
    <t>Manufacture of other fabricated metal products; metalworking service activities</t>
  </si>
  <si>
    <t>70</t>
  </si>
  <si>
    <t>Activities of head offices; management consultancy activities</t>
  </si>
  <si>
    <t>261</t>
  </si>
  <si>
    <t>Manufacture of electronic components and boards</t>
  </si>
  <si>
    <t>71</t>
  </si>
  <si>
    <t>Architectural and engineering activities; technical testing and analysis</t>
  </si>
  <si>
    <t>262</t>
  </si>
  <si>
    <t>Manufacture of computers and peripheral equipment</t>
  </si>
  <si>
    <t>72</t>
  </si>
  <si>
    <t>Scientific research and development</t>
  </si>
  <si>
    <t>263</t>
  </si>
  <si>
    <t>Manufacture of communication equipment</t>
  </si>
  <si>
    <t>73</t>
  </si>
  <si>
    <t>Advertising and market research</t>
  </si>
  <si>
    <t>264</t>
  </si>
  <si>
    <t>Manufacture of consumer electronics</t>
  </si>
  <si>
    <t>74</t>
  </si>
  <si>
    <t>Other professional, scientific and technical activities</t>
  </si>
  <si>
    <t>265</t>
  </si>
  <si>
    <t>Manufacture of measuring, testing, navigating and control equipment; watches and clocks</t>
  </si>
  <si>
    <t>75</t>
  </si>
  <si>
    <t>Veterinary activities</t>
  </si>
  <si>
    <t>266</t>
  </si>
  <si>
    <t>Manufacture of irradiation, electromedical and electrotherapeutic equipment</t>
  </si>
  <si>
    <t>77</t>
  </si>
  <si>
    <t>Rental and leasing activities</t>
  </si>
  <si>
    <t>267</t>
  </si>
  <si>
    <t>Manufacture of optical instruments and photographic equipment</t>
  </si>
  <si>
    <t>78</t>
  </si>
  <si>
    <t>Employment activities</t>
  </si>
  <si>
    <t>268</t>
  </si>
  <si>
    <t>Manufacture of magnetic and optical media</t>
  </si>
  <si>
    <t>79</t>
  </si>
  <si>
    <t>Travel agency, tour operator, reservation service and related activities</t>
  </si>
  <si>
    <t>271</t>
  </si>
  <si>
    <t>Manufacture of electric motors, generators, transformers and electricity distribution and control apparatus</t>
  </si>
  <si>
    <t>80</t>
  </si>
  <si>
    <t>Security and investigation activities</t>
  </si>
  <si>
    <t>272</t>
  </si>
  <si>
    <t>Manufacture of batteries and accumulators</t>
  </si>
  <si>
    <t>81</t>
  </si>
  <si>
    <t>Services to buildings and landscape activities</t>
  </si>
  <si>
    <t>273</t>
  </si>
  <si>
    <t>Manufacture of wiring and wiring devices</t>
  </si>
  <si>
    <t>82</t>
  </si>
  <si>
    <t>Office administrative, office support and other business support activities</t>
  </si>
  <si>
    <t>274</t>
  </si>
  <si>
    <t>Manufacture of electric lighting equipment</t>
  </si>
  <si>
    <t>84</t>
  </si>
  <si>
    <t>275</t>
  </si>
  <si>
    <t>Manufacture of domestic appliances</t>
  </si>
  <si>
    <t>85</t>
  </si>
  <si>
    <t>279</t>
  </si>
  <si>
    <t>Manufacture of other electrical equipment</t>
  </si>
  <si>
    <t>86</t>
  </si>
  <si>
    <t>Human health activities</t>
  </si>
  <si>
    <t>281</t>
  </si>
  <si>
    <t>Manufacture of general-purpose machinery</t>
  </si>
  <si>
    <t>87</t>
  </si>
  <si>
    <t>Residential care activities</t>
  </si>
  <si>
    <t>282</t>
  </si>
  <si>
    <t>Manufacture of special-purpose machinery</t>
  </si>
  <si>
    <t>88</t>
  </si>
  <si>
    <t>Social work activities without accommodation</t>
  </si>
  <si>
    <t>291</t>
  </si>
  <si>
    <t>Manufacture of motor vehicles</t>
  </si>
  <si>
    <t>90</t>
  </si>
  <si>
    <t>Creative, arts and entertainment activities</t>
  </si>
  <si>
    <t>292</t>
  </si>
  <si>
    <t>Manufacture of bodies (coachwork) for motor vehicles; manufacture of trailers and semi-trailers</t>
  </si>
  <si>
    <t>91</t>
  </si>
  <si>
    <t>Libraries, archives, museums and other cultural activities</t>
  </si>
  <si>
    <t>293</t>
  </si>
  <si>
    <t>Manufacture of parts and accessories for motor vehicles</t>
  </si>
  <si>
    <t>92</t>
  </si>
  <si>
    <t>Gambling and betting activities</t>
  </si>
  <si>
    <t>301</t>
  </si>
  <si>
    <t>Building of ships and boats</t>
  </si>
  <si>
    <t>93</t>
  </si>
  <si>
    <t>Sports activities and amusement and recreation activities</t>
  </si>
  <si>
    <t>302</t>
  </si>
  <si>
    <t>Manufacture of railway locomotives and rolling stock</t>
  </si>
  <si>
    <t>94</t>
  </si>
  <si>
    <t>Activities of membership organizations</t>
  </si>
  <si>
    <t>303</t>
  </si>
  <si>
    <t>Manufacture of air and spacecraft and related machinery</t>
  </si>
  <si>
    <t>95</t>
  </si>
  <si>
    <t>Repair of computers and personal and household goods</t>
  </si>
  <si>
    <t>304</t>
  </si>
  <si>
    <t>Manufacture of military fighting vehicles</t>
  </si>
  <si>
    <t>96</t>
  </si>
  <si>
    <t>Other personal service activities</t>
  </si>
  <si>
    <t>309</t>
  </si>
  <si>
    <t>Manufacture of transport equipment n.e.c.</t>
  </si>
  <si>
    <t>97</t>
  </si>
  <si>
    <t>Activities of households as employers of domestic personnel</t>
  </si>
  <si>
    <t>310</t>
  </si>
  <si>
    <t>98</t>
  </si>
  <si>
    <t>Undifferentiated goods- and services-producing activities of private households for own use</t>
  </si>
  <si>
    <t>321</t>
  </si>
  <si>
    <t>Manufacture of jewellery, bijouterie and related articles</t>
  </si>
  <si>
    <t>99</t>
  </si>
  <si>
    <t>322</t>
  </si>
  <si>
    <t>Manufacture of musical instruments</t>
  </si>
  <si>
    <t>323</t>
  </si>
  <si>
    <t>Manufacture of sports goods</t>
  </si>
  <si>
    <t>324</t>
  </si>
  <si>
    <t>Manufacture of games and toys</t>
  </si>
  <si>
    <t>325</t>
  </si>
  <si>
    <t>Manufacture of medical and dental instruments and supplies</t>
  </si>
  <si>
    <t>329</t>
  </si>
  <si>
    <t>Other manufacturing n.e.c.</t>
  </si>
  <si>
    <t>331</t>
  </si>
  <si>
    <t>Repair of fabricated metal products, machinery and equipment</t>
  </si>
  <si>
    <t>332</t>
  </si>
  <si>
    <t>Installation of industrial machinery and equipment</t>
  </si>
  <si>
    <t>351</t>
  </si>
  <si>
    <t>Electric power generation, transmission and distribution</t>
  </si>
  <si>
    <t>352</t>
  </si>
  <si>
    <t>Manufacture of gas; distribution of gaseous fuels through mains</t>
  </si>
  <si>
    <t>353</t>
  </si>
  <si>
    <t>Steam and air conditioning supply</t>
  </si>
  <si>
    <t>360</t>
  </si>
  <si>
    <t>370</t>
  </si>
  <si>
    <t>381</t>
  </si>
  <si>
    <t>Waste collection</t>
  </si>
  <si>
    <t>382</t>
  </si>
  <si>
    <t>Waste treatment and disposal</t>
  </si>
  <si>
    <t>383</t>
  </si>
  <si>
    <t>Materials recovery</t>
  </si>
  <si>
    <t>390</t>
  </si>
  <si>
    <t>410</t>
  </si>
  <si>
    <t>421</t>
  </si>
  <si>
    <t>Construction of roads and railways</t>
  </si>
  <si>
    <t>422</t>
  </si>
  <si>
    <t>Construction of utility projects</t>
  </si>
  <si>
    <t>429</t>
  </si>
  <si>
    <t>Construction of other civil engineering projects</t>
  </si>
  <si>
    <t>431</t>
  </si>
  <si>
    <t>Demolition and site preparation</t>
  </si>
  <si>
    <t>432</t>
  </si>
  <si>
    <t>Electrical, plumbing and other construction installation activities</t>
  </si>
  <si>
    <t>433</t>
  </si>
  <si>
    <t>Building completion and finishing</t>
  </si>
  <si>
    <t>439</t>
  </si>
  <si>
    <t>Other specialized construction activities</t>
  </si>
  <si>
    <t>451</t>
  </si>
  <si>
    <t>Sale of motor vehicles</t>
  </si>
  <si>
    <t>452</t>
  </si>
  <si>
    <t>Maintenance and repair of motor vehicles</t>
  </si>
  <si>
    <t>453</t>
  </si>
  <si>
    <t>Sale of motor vehicle parts and accessories</t>
  </si>
  <si>
    <t>454</t>
  </si>
  <si>
    <t>Sale, maintenance and repair of motorcycles and related parts and accessories</t>
  </si>
  <si>
    <t>461</t>
  </si>
  <si>
    <t>Wholesale on a fee or contract basis</t>
  </si>
  <si>
    <t>462</t>
  </si>
  <si>
    <t>Wholesale of agricultural raw materials and live animals</t>
  </si>
  <si>
    <t>463</t>
  </si>
  <si>
    <t>Wholesale of food, beverages and tobacco</t>
  </si>
  <si>
    <t>464</t>
  </si>
  <si>
    <t>Wholesale of household goods</t>
  </si>
  <si>
    <t>465</t>
  </si>
  <si>
    <t>Wholesale of machinery, equipment and supplies</t>
  </si>
  <si>
    <t>466</t>
  </si>
  <si>
    <t>Other specialized wholesale</t>
  </si>
  <si>
    <t>469</t>
  </si>
  <si>
    <t>Non-specialized wholesale trade</t>
  </si>
  <si>
    <t>471</t>
  </si>
  <si>
    <t>Retail sale in non-specialized stores</t>
  </si>
  <si>
    <t>472</t>
  </si>
  <si>
    <t>Retail sale of food, beverages and tobacco in specialized stores</t>
  </si>
  <si>
    <t>473</t>
  </si>
  <si>
    <t>Retail sale of automotive fuel in specialized stores</t>
  </si>
  <si>
    <t>474</t>
  </si>
  <si>
    <t>Retail sale of information and communications equipment in specialized stores</t>
  </si>
  <si>
    <t>475</t>
  </si>
  <si>
    <t>Retail sale of other household equipment in specialized stores</t>
  </si>
  <si>
    <t>476</t>
  </si>
  <si>
    <t>Retail sale of cultural and recreation goods in specialized stores</t>
  </si>
  <si>
    <t>477</t>
  </si>
  <si>
    <t>Retail sale of other goods in specialized stores</t>
  </si>
  <si>
    <t>478</t>
  </si>
  <si>
    <t>Retail sale via stalls and markets</t>
  </si>
  <si>
    <t>479</t>
  </si>
  <si>
    <t>Retail trade not in stores, stalls or markets</t>
  </si>
  <si>
    <t>491</t>
  </si>
  <si>
    <t>Transport via railways</t>
  </si>
  <si>
    <t>492</t>
  </si>
  <si>
    <t>Other land transport</t>
  </si>
  <si>
    <t>493</t>
  </si>
  <si>
    <t>Transport via pipeline</t>
  </si>
  <si>
    <t>501</t>
  </si>
  <si>
    <t>Sea and coastal water transport</t>
  </si>
  <si>
    <t>502</t>
  </si>
  <si>
    <t>Inland water transport</t>
  </si>
  <si>
    <t>511</t>
  </si>
  <si>
    <t>Passenger air transport</t>
  </si>
  <si>
    <t>512</t>
  </si>
  <si>
    <t>Freight air transport</t>
  </si>
  <si>
    <t>521</t>
  </si>
  <si>
    <t>Warehousing and storage</t>
  </si>
  <si>
    <t>522</t>
  </si>
  <si>
    <t>Support activities for transportation</t>
  </si>
  <si>
    <t>531</t>
  </si>
  <si>
    <t>Postal activities</t>
  </si>
  <si>
    <t>532</t>
  </si>
  <si>
    <t>Courier activities</t>
  </si>
  <si>
    <t>551</t>
  </si>
  <si>
    <t>Short term accommodation activities</t>
  </si>
  <si>
    <t>552</t>
  </si>
  <si>
    <t>Camping grounds, recreational vehicle parks and trailer parks</t>
  </si>
  <si>
    <t>559</t>
  </si>
  <si>
    <t>Other accommodation</t>
  </si>
  <si>
    <t>561</t>
  </si>
  <si>
    <t>Restaurants and mobile food service activities</t>
  </si>
  <si>
    <t>562</t>
  </si>
  <si>
    <t>Event catering and other food service activities</t>
  </si>
  <si>
    <t>563</t>
  </si>
  <si>
    <t>Beverage serving activities</t>
  </si>
  <si>
    <t>581</t>
  </si>
  <si>
    <t>Publishing of books, periodicals and other publishing activities</t>
  </si>
  <si>
    <t>582</t>
  </si>
  <si>
    <t>Software publishing</t>
  </si>
  <si>
    <t>591</t>
  </si>
  <si>
    <t>Motion picture, video and television programme activities</t>
  </si>
  <si>
    <t>592</t>
  </si>
  <si>
    <t>Sound recording and music publishing activities</t>
  </si>
  <si>
    <t>601</t>
  </si>
  <si>
    <t>Radio broadcasting</t>
  </si>
  <si>
    <t>602</t>
  </si>
  <si>
    <t>Television programming and broadcasting activities</t>
  </si>
  <si>
    <t>611</t>
  </si>
  <si>
    <t>Wired telecommunications activities</t>
  </si>
  <si>
    <t>612</t>
  </si>
  <si>
    <t>Wireless telecommunications activities</t>
  </si>
  <si>
    <t>613</t>
  </si>
  <si>
    <t>Satellite telecommunications activities</t>
  </si>
  <si>
    <t>619</t>
  </si>
  <si>
    <t>Other telecommunications activities</t>
  </si>
  <si>
    <t>620</t>
  </si>
  <si>
    <t>631</t>
  </si>
  <si>
    <t>Data processing, hosting and related activities; web portals</t>
  </si>
  <si>
    <t>639</t>
  </si>
  <si>
    <t>Other information service activities</t>
  </si>
  <si>
    <t>641</t>
  </si>
  <si>
    <t>Monetary intermediation</t>
  </si>
  <si>
    <t>642</t>
  </si>
  <si>
    <t>Activities of holding companies</t>
  </si>
  <si>
    <t>643</t>
  </si>
  <si>
    <t>Trusts, funds and similar financial entities</t>
  </si>
  <si>
    <t>649</t>
  </si>
  <si>
    <t>Other financial service activities, except insurance and pension funding activities</t>
  </si>
  <si>
    <t>651</t>
  </si>
  <si>
    <t>Insurance</t>
  </si>
  <si>
    <t>652</t>
  </si>
  <si>
    <t>Reinsurance</t>
  </si>
  <si>
    <t>653</t>
  </si>
  <si>
    <t>Pension funding</t>
  </si>
  <si>
    <t>661</t>
  </si>
  <si>
    <t>Activities auxiliary to financial service activities, except insurance and pension funding</t>
  </si>
  <si>
    <t>662</t>
  </si>
  <si>
    <t>Activities auxiliary to insurance and pension funding</t>
  </si>
  <si>
    <t>663</t>
  </si>
  <si>
    <t>Fund management activities</t>
  </si>
  <si>
    <t>681</t>
  </si>
  <si>
    <t>Real estate activities with own or leased property</t>
  </si>
  <si>
    <t>682</t>
  </si>
  <si>
    <t>Real estate activities on a fee or contract basis</t>
  </si>
  <si>
    <t>691</t>
  </si>
  <si>
    <t>Legal activities</t>
  </si>
  <si>
    <t>692</t>
  </si>
  <si>
    <t>Accounting, bookkeeping and auditing activities; tax consultancy</t>
  </si>
  <si>
    <t>701</t>
  </si>
  <si>
    <t>Activities of head offices</t>
  </si>
  <si>
    <t>702</t>
  </si>
  <si>
    <t>Management consultancy activities</t>
  </si>
  <si>
    <t>711</t>
  </si>
  <si>
    <t>Architectural and engineering activities and related technical consultancy</t>
  </si>
  <si>
    <t>712</t>
  </si>
  <si>
    <t>Technical testing and analysis</t>
  </si>
  <si>
    <t>721</t>
  </si>
  <si>
    <t>Research and experimental development on natural sciences and engineering</t>
  </si>
  <si>
    <t>722</t>
  </si>
  <si>
    <t>Research and experimental development on social sciences and humanities</t>
  </si>
  <si>
    <t>731</t>
  </si>
  <si>
    <t>Advertising</t>
  </si>
  <si>
    <t>732</t>
  </si>
  <si>
    <t>Market research and public opinion polling</t>
  </si>
  <si>
    <t>741</t>
  </si>
  <si>
    <t>Specialized design activities</t>
  </si>
  <si>
    <t>742</t>
  </si>
  <si>
    <t>Photographic activities</t>
  </si>
  <si>
    <t>749</t>
  </si>
  <si>
    <t>Other professional, scientific and technical activities n.e.c.</t>
  </si>
  <si>
    <t>750</t>
  </si>
  <si>
    <t>771</t>
  </si>
  <si>
    <t>Renting and leasing of motor vehicles</t>
  </si>
  <si>
    <t>772</t>
  </si>
  <si>
    <t>Renting and leasing of personal and household goods</t>
  </si>
  <si>
    <t>773</t>
  </si>
  <si>
    <t>Renting and leasing of other machinery, equipment and tangible goods</t>
  </si>
  <si>
    <t>774</t>
  </si>
  <si>
    <t>Leasing of intellectual property and similar products, except copyrighted works</t>
  </si>
  <si>
    <t>781</t>
  </si>
  <si>
    <t>Activities of employment placement agencies</t>
  </si>
  <si>
    <t>782</t>
  </si>
  <si>
    <t>Temporary employment agency activities</t>
  </si>
  <si>
    <t>783</t>
  </si>
  <si>
    <t>Other human resources provision</t>
  </si>
  <si>
    <t>791</t>
  </si>
  <si>
    <t>Travel agency and tour operator activities</t>
  </si>
  <si>
    <t>799</t>
  </si>
  <si>
    <t>Other reservation service and related activities</t>
  </si>
  <si>
    <t>801</t>
  </si>
  <si>
    <t>Private security activities</t>
  </si>
  <si>
    <t>802</t>
  </si>
  <si>
    <t>Security systems service activities</t>
  </si>
  <si>
    <t>803</t>
  </si>
  <si>
    <t>Investigation activities</t>
  </si>
  <si>
    <t>811</t>
  </si>
  <si>
    <t>Combined facilities support activities</t>
  </si>
  <si>
    <t>812</t>
  </si>
  <si>
    <t>Cleaning activities</t>
  </si>
  <si>
    <t>813</t>
  </si>
  <si>
    <t>Landscape care and maintenance service activities</t>
  </si>
  <si>
    <t>821</t>
  </si>
  <si>
    <t>Office administrative and support activities</t>
  </si>
  <si>
    <t>822</t>
  </si>
  <si>
    <t>Activities of call centres</t>
  </si>
  <si>
    <t>823</t>
  </si>
  <si>
    <t>Organization of conventions and trade shows</t>
  </si>
  <si>
    <t>829</t>
  </si>
  <si>
    <t>Business support service activities n.e.c.</t>
  </si>
  <si>
    <t>841</t>
  </si>
  <si>
    <t>Administration of the State and the economic and social policy of the community</t>
  </si>
  <si>
    <t>842</t>
  </si>
  <si>
    <t>Provision of services to the community as a whole</t>
  </si>
  <si>
    <t>843</t>
  </si>
  <si>
    <t>Compulsory social security activities</t>
  </si>
  <si>
    <t>851</t>
  </si>
  <si>
    <t>Pre-primary and primary education</t>
  </si>
  <si>
    <t>852</t>
  </si>
  <si>
    <t>Secondary education</t>
  </si>
  <si>
    <t>853</t>
  </si>
  <si>
    <t>Higher education</t>
  </si>
  <si>
    <t>854</t>
  </si>
  <si>
    <t>Other education</t>
  </si>
  <si>
    <t>855</t>
  </si>
  <si>
    <t>Educational support activities</t>
  </si>
  <si>
    <t>861</t>
  </si>
  <si>
    <t>Hospital activities</t>
  </si>
  <si>
    <t>862</t>
  </si>
  <si>
    <t>Medical and dental practice activities</t>
  </si>
  <si>
    <t>869</t>
  </si>
  <si>
    <t>Other human health activities</t>
  </si>
  <si>
    <t>871</t>
  </si>
  <si>
    <t>Residential nursing care facilities</t>
  </si>
  <si>
    <t>872</t>
  </si>
  <si>
    <t>Residential care activities for mental retardation, mental health and substance abuse</t>
  </si>
  <si>
    <t>873</t>
  </si>
  <si>
    <t>Residential care activities for the elderly and disabled</t>
  </si>
  <si>
    <t>879</t>
  </si>
  <si>
    <t>Other residential care activities</t>
  </si>
  <si>
    <t>881</t>
  </si>
  <si>
    <t>Social work activities without accommodation for the elderly and disabled</t>
  </si>
  <si>
    <t>889</t>
  </si>
  <si>
    <t>Other social work activities without accommodation</t>
  </si>
  <si>
    <t>900</t>
  </si>
  <si>
    <t>910</t>
  </si>
  <si>
    <t>920</t>
  </si>
  <si>
    <t>931</t>
  </si>
  <si>
    <t>Sports activities</t>
  </si>
  <si>
    <t>932</t>
  </si>
  <si>
    <t>Other amusement and recreation activities</t>
  </si>
  <si>
    <t>941</t>
  </si>
  <si>
    <t>Activities of business, employers and professional membership organizations</t>
  </si>
  <si>
    <t>942</t>
  </si>
  <si>
    <t>Activities of trade unions</t>
  </si>
  <si>
    <t>949</t>
  </si>
  <si>
    <t>Activities of other membership organizations</t>
  </si>
  <si>
    <t>951</t>
  </si>
  <si>
    <t>Repair of computers and communication equipment</t>
  </si>
  <si>
    <t>952</t>
  </si>
  <si>
    <t>Repair of personal and household goods</t>
  </si>
  <si>
    <t>960</t>
  </si>
  <si>
    <t>970</t>
  </si>
  <si>
    <t>981</t>
  </si>
  <si>
    <t>Undifferentiated goods-producing activities of private households for own use</t>
  </si>
  <si>
    <t>982</t>
  </si>
  <si>
    <t>Undifferentiated service-producing activities of private households for own use</t>
  </si>
  <si>
    <t>990</t>
  </si>
  <si>
    <t>System</t>
  </si>
  <si>
    <t>Sectory Category Name</t>
  </si>
  <si>
    <t>Sector Name</t>
  </si>
  <si>
    <t>Subsector Name</t>
  </si>
  <si>
    <t>Class</t>
  </si>
  <si>
    <t>Data Provider Name</t>
  </si>
  <si>
    <t>Data Provider Email</t>
  </si>
  <si>
    <t>Data Reviewer Name</t>
  </si>
  <si>
    <t>Data Reviewer Email</t>
  </si>
  <si>
    <t>Company Name</t>
  </si>
  <si>
    <t>Company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</si>
</sst>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orbel"/>
      <family val="2"/>
    </font>
    <font>
      <sz val="10"/>
      <color theme="1"/>
      <name val="Corbel"/>
      <family val="2"/>
    </font>
    <font>
      <b/>
      <sz val="10"/>
      <color theme="0"/>
      <name val="Corbel"/>
      <family val="2"/>
    </font>
    <font>
      <b/>
      <sz val="10"/>
      <color theme="1"/>
      <name val="Corbel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5" xfId="0" applyFont="1" applyFill="1" applyBorder="1"/>
    <xf numFmtId="0" fontId="4" fillId="5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6" borderId="5" xfId="0" applyFont="1" applyFill="1" applyBorder="1"/>
    <xf numFmtId="0" fontId="3" fillId="6" borderId="1" xfId="0" applyFont="1" applyFill="1" applyBorder="1"/>
    <xf numFmtId="0" fontId="0" fillId="0" borderId="1" xfId="0" applyBorder="1"/>
    <xf numFmtId="3" fontId="3" fillId="0" borderId="4" xfId="0" applyNumberFormat="1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2" fillId="2" borderId="10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</cellXfs>
  <cellStyles count="1"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strike val="0"/>
        <outline val="0"/>
        <shadow val="0"/>
        <u val="none"/>
        <vertAlign val="baseline"/>
        <sz val="10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strike val="0"/>
        <outline val="0"/>
        <shadow val="0"/>
        <u val="none"/>
        <vertAlign val="baseline"/>
        <sz val="10"/>
        <name val="Corbel"/>
        <family val="2"/>
        <scheme val="none"/>
      </font>
      <alignment horizontal="center" textRotation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strike val="0"/>
        <outline val="0"/>
        <shadow val="0"/>
        <u val="none"/>
        <vertAlign val="baseline"/>
        <sz val="10"/>
        <name val="Corbe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/>
        <name val="Corbel"/>
        <family val="2"/>
        <scheme val="none"/>
      </font>
      <fill>
        <patternFill patternType="solid">
          <fgColor indexed="64"/>
          <bgColor rgb="FF002060"/>
        </patternFill>
      </fill>
      <alignment vertical="center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B70757-4D42-48A5-951E-4A4C7768353C}" name="EntitiesData" displayName="EntitiesData" ref="A2:P43" headerRowDxfId="33" dataDxfId="32">
  <sortState xmlns:xlrd2="http://schemas.microsoft.com/office/spreadsheetml/2017/richdata2" ref="A3:E43">
    <sortCondition ref="C3:C43"/>
  </sortState>
  <tableColumns count="16">
    <tableColumn id="1" xr3:uid="{C5FEB5B6-5A97-471B-833A-4D5DCEEA661A}" name="Portfolio" dataDxfId="31" totalsRowDxfId="30"/>
    <tableColumn id="9" xr3:uid="{DAE8FDC1-29A2-44A8-9D25-A4D740978646}" name="Company Code" dataDxfId="0" totalsRowDxfId="1"/>
    <tableColumn id="6" xr3:uid="{9D92DE85-2397-4B3C-8DC5-F955BC0E7537}" name="Company Name" dataDxfId="29" totalsRowDxfId="28"/>
    <tableColumn id="5" xr3:uid="{5EECBD97-03DA-4D6B-A3DF-B7C3D7CB729A}" name="ISIC" dataDxfId="27" totalsRowDxfId="26"/>
    <tableColumn id="44" xr3:uid="{CEDCED5D-B2D6-4782-BCD9-DE9016F99A18}" name="Country" dataDxfId="25" totalsRowDxfId="24"/>
    <tableColumn id="3" xr3:uid="{A473E0A8-88FD-4A40-B009-F2B106878017}" name="Sector Category" dataDxfId="23" totalsRowDxfId="22">
      <calculatedColumnFormula>IF(ISBLANK(EntitiesData[[#This Row],[Sector]]),"",VLOOKUP(EntitiesData[[#This Row],[Sector]],Sectors!$D$3:$F$90,3,FALSE))</calculatedColumnFormula>
    </tableColumn>
    <tableColumn id="12" xr3:uid="{F6155AA4-25DD-4800-995D-E6853FA7CBDC}" name="Sectory Category Name" dataDxfId="21" totalsRowDxfId="20">
      <calculatedColumnFormula>IF(ISBLANK(EntitiesData[[#This Row],[Sector Category]]),"",VLOOKUP(EntitiesData[[#This Row],[Sector Category]],Sectors!$A$3:$B$23,2,FALSE))</calculatedColumnFormula>
    </tableColumn>
    <tableColumn id="17" xr3:uid="{B14E6812-9730-4844-B155-828BC5FDDCDB}" name="Sector" dataDxfId="19" totalsRowDxfId="18">
      <calculatedColumnFormula>IF(ISBLANK(EntitiesData[[#This Row],[ISIC]]),"",LEFT(EntitiesData[[#This Row],[ISIC]],2))</calculatedColumnFormula>
    </tableColumn>
    <tableColumn id="18" xr3:uid="{D20773C4-6EB4-44B6-8B62-939483D7C423}" name="Sector Name" dataDxfId="17" totalsRowDxfId="16">
      <calculatedColumnFormula>IF(ISBLANK(EntitiesData[[#This Row],[Sector]]),"",VLOOKUP(EntitiesData[[#This Row],[Sector]],Sectors!$D$3:$E$90,2,FALSE))</calculatedColumnFormula>
    </tableColumn>
    <tableColumn id="19" xr3:uid="{E9D0CF89-AB08-4E48-97A8-8D07E5F4800F}" name="Subsector" dataDxfId="15" totalsRowDxfId="14">
      <calculatedColumnFormula>IF(ISBLANK(EntitiesData[[#This Row],[ISIC]]),"",LEFT(EntitiesData[[#This Row],[ISIC]],3))</calculatedColumnFormula>
    </tableColumn>
    <tableColumn id="20" xr3:uid="{A63404F0-A6FB-4A30-9839-49EC37727F1F}" name="Subsector Name" dataDxfId="13" totalsRowDxfId="12">
      <calculatedColumnFormula>IF(ISBLANK(EntitiesData[[#This Row],[Subsector]]),"",VLOOKUP(EntitiesData[[#This Row],[Subsector]],Sectors!$H$3:$I$240,2,FALSE))</calculatedColumnFormula>
    </tableColumn>
    <tableColumn id="21" xr3:uid="{22279165-B413-465C-8347-AF584FAAA84D}" name="Class" dataDxfId="11" totalsRowDxfId="10">
      <calculatedColumnFormula>IF(ISBLANK(EntitiesData[[#This Row],[ISIC]]),"",RIGHT(EntitiesData[[#This Row],[ISIC]],1))</calculatedColumnFormula>
    </tableColumn>
    <tableColumn id="2" xr3:uid="{7F404AC8-694A-44BE-9690-85796BEFA8AA}" name="Data Provider Name" dataDxfId="9" totalsRowDxfId="8"/>
    <tableColumn id="4" xr3:uid="{EA44937C-2887-4FD3-A8A8-EF582DCFE4F5}" name="Data Provider Email" dataDxfId="7" totalsRowDxfId="6"/>
    <tableColumn id="7" xr3:uid="{D5241736-B085-4B92-A059-143E5D5AA0F3}" name="Data Reviewer Name" dataDxfId="5" totalsRowDxfId="4"/>
    <tableColumn id="8" xr3:uid="{FB334609-7A59-48F4-871E-E91679FF2378}" name="Data Reviewer Email" dataDxfId="3" totalsRowDxfId="2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ECE62-2076-4B9E-B3A8-21077B11E255}">
  <sheetPr>
    <tabColor rgb="FF002060"/>
  </sheetPr>
  <dimension ref="A1:P43"/>
  <sheetViews>
    <sheetView showGridLines="0" tabSelected="1" topLeftCell="B1" zoomScaleNormal="100" workbookViewId="0">
      <selection activeCell="D5" sqref="D5"/>
    </sheetView>
  </sheetViews>
  <sheetFormatPr defaultRowHeight="12.75" x14ac:dyDescent="0.2"/>
  <cols>
    <col min="1" max="1" width="12.5703125" style="2" hidden="1" customWidth="1"/>
    <col min="2" max="2" width="18" style="2" customWidth="1"/>
    <col min="3" max="3" width="17.7109375" style="2" customWidth="1"/>
    <col min="4" max="4" width="9" style="2" bestFit="1" customWidth="1"/>
    <col min="5" max="5" width="12.140625" style="2" bestFit="1" customWidth="1"/>
    <col min="6" max="6" width="14.5703125" style="1" hidden="1" customWidth="1"/>
    <col min="7" max="7" width="54.140625" style="1" hidden="1" customWidth="1"/>
    <col min="8" max="8" width="6.7109375" style="1" hidden="1" customWidth="1"/>
    <col min="9" max="9" width="61.42578125" style="1" hidden="1" customWidth="1"/>
    <col min="10" max="10" width="9.28515625" style="1" hidden="1" customWidth="1"/>
    <col min="11" max="11" width="85" style="1" hidden="1" customWidth="1"/>
    <col min="12" max="12" width="6.7109375" style="1" hidden="1" customWidth="1"/>
    <col min="13" max="13" width="17.85546875" style="1" bestFit="1" customWidth="1"/>
    <col min="14" max="14" width="17.42578125" style="1" bestFit="1" customWidth="1"/>
    <col min="15" max="15" width="18.5703125" style="1" bestFit="1" customWidth="1"/>
    <col min="16" max="16" width="18.140625" style="1" bestFit="1" customWidth="1"/>
    <col min="17" max="16384" width="9.140625" style="1"/>
  </cols>
  <sheetData>
    <row r="1" spans="1:16" x14ac:dyDescent="0.2">
      <c r="A1" s="4" t="s">
        <v>4</v>
      </c>
      <c r="B1" s="4" t="s">
        <v>2</v>
      </c>
      <c r="C1" s="4" t="s">
        <v>2</v>
      </c>
      <c r="D1" s="4" t="s">
        <v>2</v>
      </c>
      <c r="E1" s="4" t="s">
        <v>2</v>
      </c>
      <c r="F1" s="18" t="s">
        <v>683</v>
      </c>
      <c r="G1" s="18" t="s">
        <v>683</v>
      </c>
      <c r="H1" s="18" t="s">
        <v>683</v>
      </c>
      <c r="I1" s="18" t="s">
        <v>683</v>
      </c>
      <c r="J1" s="18" t="s">
        <v>683</v>
      </c>
      <c r="K1" s="18" t="s">
        <v>683</v>
      </c>
      <c r="L1" s="18" t="s">
        <v>683</v>
      </c>
      <c r="M1" s="4" t="s">
        <v>4</v>
      </c>
      <c r="N1" s="4" t="s">
        <v>4</v>
      </c>
      <c r="O1" s="4" t="s">
        <v>4</v>
      </c>
      <c r="P1" s="4" t="s">
        <v>4</v>
      </c>
    </row>
    <row r="2" spans="1:16" s="3" customFormat="1" x14ac:dyDescent="0.25">
      <c r="A2" s="6" t="s">
        <v>0</v>
      </c>
      <c r="B2" s="6" t="s">
        <v>693</v>
      </c>
      <c r="C2" s="5" t="s">
        <v>692</v>
      </c>
      <c r="D2" s="5" t="s">
        <v>1</v>
      </c>
      <c r="E2" s="5" t="s">
        <v>3</v>
      </c>
      <c r="F2" s="17" t="s">
        <v>5</v>
      </c>
      <c r="G2" s="17" t="s">
        <v>684</v>
      </c>
      <c r="H2" s="17" t="s">
        <v>6</v>
      </c>
      <c r="I2" s="17" t="s">
        <v>685</v>
      </c>
      <c r="J2" s="17" t="s">
        <v>7</v>
      </c>
      <c r="K2" s="17" t="s">
        <v>686</v>
      </c>
      <c r="L2" s="17" t="s">
        <v>687</v>
      </c>
      <c r="M2" s="21" t="s">
        <v>688</v>
      </c>
      <c r="N2" s="21" t="s">
        <v>689</v>
      </c>
      <c r="O2" s="21" t="s">
        <v>690</v>
      </c>
      <c r="P2" s="21" t="s">
        <v>691</v>
      </c>
    </row>
    <row r="3" spans="1:16" x14ac:dyDescent="0.2">
      <c r="A3" s="7"/>
      <c r="B3" s="7"/>
      <c r="C3" s="7"/>
      <c r="D3" s="8"/>
      <c r="E3" s="8"/>
      <c r="F3" s="16" t="e">
        <f>IF(ISBLANK(EntitiesData[[#This Row],[Sector]]),"",VLOOKUP(EntitiesData[[#This Row],[Sector]],Sectors!$D$3:$F$90,3,FALSE))</f>
        <v>#N/A</v>
      </c>
      <c r="G3" s="16" t="e">
        <f>IF(ISBLANK(EntitiesData[[#This Row],[Sector Category]]),"",VLOOKUP(EntitiesData[[#This Row],[Sector Category]],Sectors!$A$3:$B$23,2,FALSE))</f>
        <v>#N/A</v>
      </c>
      <c r="H3" s="16" t="str">
        <f>IF(ISBLANK(EntitiesData[[#This Row],[ISIC]]),"",LEFT(EntitiesData[[#This Row],[ISIC]],2))</f>
        <v/>
      </c>
      <c r="I3" s="16" t="e">
        <f>IF(ISBLANK(EntitiesData[[#This Row],[Sector]]),"",VLOOKUP(EntitiesData[[#This Row],[Sector]],Sectors!$D$3:$E$90,2,FALSE))</f>
        <v>#N/A</v>
      </c>
      <c r="J3" s="16" t="str">
        <f>IF(ISBLANK(EntitiesData[[#This Row],[ISIC]]),"",LEFT(EntitiesData[[#This Row],[ISIC]],3))</f>
        <v/>
      </c>
      <c r="K3" s="16" t="e">
        <f>IF(ISBLANK(EntitiesData[[#This Row],[Subsector]]),"",VLOOKUP(EntitiesData[[#This Row],[Subsector]],Sectors!$H$3:$I$240,2,FALSE))</f>
        <v>#N/A</v>
      </c>
      <c r="L3" s="16" t="str">
        <f>IF(ISBLANK(EntitiesData[[#This Row],[ISIC]]),"",RIGHT(EntitiesData[[#This Row],[ISIC]],1))</f>
        <v/>
      </c>
      <c r="M3" s="16"/>
      <c r="N3" s="16"/>
      <c r="O3" s="16"/>
      <c r="P3" s="16"/>
    </row>
    <row r="4" spans="1:16" x14ac:dyDescent="0.2">
      <c r="A4" s="7"/>
      <c r="B4" s="7"/>
      <c r="C4" s="7"/>
      <c r="D4" s="8"/>
      <c r="E4" s="8"/>
      <c r="F4" s="16" t="e">
        <f>IF(ISBLANK(EntitiesData[[#This Row],[Sector]]),"",VLOOKUP(EntitiesData[[#This Row],[Sector]],Sectors!$D$3:$F$90,3,FALSE))</f>
        <v>#N/A</v>
      </c>
      <c r="G4" s="16" t="e">
        <f>IF(ISBLANK(EntitiesData[[#This Row],[Sector Category]]),"",VLOOKUP(EntitiesData[[#This Row],[Sector Category]],Sectors!$A$3:$B$23,2,FALSE))</f>
        <v>#N/A</v>
      </c>
      <c r="H4" s="16" t="str">
        <f>IF(ISBLANK(EntitiesData[[#This Row],[ISIC]]),"",LEFT(EntitiesData[[#This Row],[ISIC]],2))</f>
        <v/>
      </c>
      <c r="I4" s="16" t="e">
        <f>IF(ISBLANK(EntitiesData[[#This Row],[Sector]]),"",VLOOKUP(EntitiesData[[#This Row],[Sector]],Sectors!$D$3:$E$90,2,FALSE))</f>
        <v>#N/A</v>
      </c>
      <c r="J4" s="16" t="str">
        <f>IF(ISBLANK(EntitiesData[[#This Row],[ISIC]]),"",LEFT(EntitiesData[[#This Row],[ISIC]],3))</f>
        <v/>
      </c>
      <c r="K4" s="16" t="e">
        <f>IF(ISBLANK(EntitiesData[[#This Row],[Subsector]]),"",VLOOKUP(EntitiesData[[#This Row],[Subsector]],Sectors!$H$3:$I$240,2,FALSE))</f>
        <v>#N/A</v>
      </c>
      <c r="L4" s="16" t="str">
        <f>IF(ISBLANK(EntitiesData[[#This Row],[ISIC]]),"",RIGHT(EntitiesData[[#This Row],[ISIC]],1))</f>
        <v/>
      </c>
      <c r="M4" s="19"/>
      <c r="N4" s="19"/>
      <c r="O4" s="19"/>
      <c r="P4" s="19"/>
    </row>
    <row r="5" spans="1:16" x14ac:dyDescent="0.2">
      <c r="A5" s="7"/>
      <c r="B5" s="7"/>
      <c r="C5" s="7"/>
      <c r="D5" s="8"/>
      <c r="E5" s="8"/>
      <c r="F5" s="16" t="e">
        <f>IF(ISBLANK(EntitiesData[[#This Row],[Sector]]),"",VLOOKUP(EntitiesData[[#This Row],[Sector]],Sectors!$D$3:$F$90,3,FALSE))</f>
        <v>#N/A</v>
      </c>
      <c r="G5" s="16" t="e">
        <f>IF(ISBLANK(EntitiesData[[#This Row],[Sector Category]]),"",VLOOKUP(EntitiesData[[#This Row],[Sector Category]],Sectors!$A$3:$B$23,2,FALSE))</f>
        <v>#N/A</v>
      </c>
      <c r="H5" s="16" t="str">
        <f>IF(ISBLANK(EntitiesData[[#This Row],[ISIC]]),"",LEFT(EntitiesData[[#This Row],[ISIC]],2))</f>
        <v/>
      </c>
      <c r="I5" s="16" t="e">
        <f>IF(ISBLANK(EntitiesData[[#This Row],[Sector]]),"",VLOOKUP(EntitiesData[[#This Row],[Sector]],Sectors!$D$3:$E$90,2,FALSE))</f>
        <v>#N/A</v>
      </c>
      <c r="J5" s="16" t="str">
        <f>IF(ISBLANK(EntitiesData[[#This Row],[ISIC]]),"",LEFT(EntitiesData[[#This Row],[ISIC]],3))</f>
        <v/>
      </c>
      <c r="K5" s="16" t="e">
        <f>IF(ISBLANK(EntitiesData[[#This Row],[Subsector]]),"",VLOOKUP(EntitiesData[[#This Row],[Subsector]],Sectors!$H$3:$I$240,2,FALSE))</f>
        <v>#N/A</v>
      </c>
      <c r="L5" s="16" t="str">
        <f>IF(ISBLANK(EntitiesData[[#This Row],[ISIC]]),"",RIGHT(EntitiesData[[#This Row],[ISIC]],1))</f>
        <v/>
      </c>
      <c r="M5" s="19"/>
      <c r="N5" s="19"/>
      <c r="O5" s="19"/>
      <c r="P5" s="19"/>
    </row>
    <row r="6" spans="1:16" x14ac:dyDescent="0.2">
      <c r="A6" s="7"/>
      <c r="B6" s="7"/>
      <c r="C6" s="7"/>
      <c r="D6" s="8"/>
      <c r="E6" s="8"/>
      <c r="F6" s="16" t="e">
        <f>IF(ISBLANK(EntitiesData[[#This Row],[Sector]]),"",VLOOKUP(EntitiesData[[#This Row],[Sector]],Sectors!$D$3:$F$90,3,FALSE))</f>
        <v>#N/A</v>
      </c>
      <c r="G6" s="16" t="e">
        <f>IF(ISBLANK(EntitiesData[[#This Row],[Sector Category]]),"",VLOOKUP(EntitiesData[[#This Row],[Sector Category]],Sectors!$A$3:$B$23,2,FALSE))</f>
        <v>#N/A</v>
      </c>
      <c r="H6" s="16" t="str">
        <f>IF(ISBLANK(EntitiesData[[#This Row],[ISIC]]),"",LEFT(EntitiesData[[#This Row],[ISIC]],2))</f>
        <v/>
      </c>
      <c r="I6" s="16" t="e">
        <f>IF(ISBLANK(EntitiesData[[#This Row],[Sector]]),"",VLOOKUP(EntitiesData[[#This Row],[Sector]],Sectors!$D$3:$E$90,2,FALSE))</f>
        <v>#N/A</v>
      </c>
      <c r="J6" s="16" t="str">
        <f>IF(ISBLANK(EntitiesData[[#This Row],[ISIC]]),"",LEFT(EntitiesData[[#This Row],[ISIC]],3))</f>
        <v/>
      </c>
      <c r="K6" s="16" t="e">
        <f>IF(ISBLANK(EntitiesData[[#This Row],[Subsector]]),"",VLOOKUP(EntitiesData[[#This Row],[Subsector]],Sectors!$H$3:$I$240,2,FALSE))</f>
        <v>#N/A</v>
      </c>
      <c r="L6" s="16" t="str">
        <f>IF(ISBLANK(EntitiesData[[#This Row],[ISIC]]),"",RIGHT(EntitiesData[[#This Row],[ISIC]],1))</f>
        <v/>
      </c>
      <c r="M6" s="19"/>
      <c r="N6" s="19"/>
      <c r="O6" s="19"/>
      <c r="P6" s="19"/>
    </row>
    <row r="7" spans="1:16" x14ac:dyDescent="0.2">
      <c r="A7" s="7"/>
      <c r="B7" s="7"/>
      <c r="C7" s="7"/>
      <c r="D7" s="8"/>
      <c r="E7" s="8"/>
      <c r="F7" s="16" t="e">
        <f>IF(ISBLANK(EntitiesData[[#This Row],[Sector]]),"",VLOOKUP(EntitiesData[[#This Row],[Sector]],Sectors!$D$3:$F$90,3,FALSE))</f>
        <v>#N/A</v>
      </c>
      <c r="G7" s="16" t="e">
        <f>IF(ISBLANK(EntitiesData[[#This Row],[Sector Category]]),"",VLOOKUP(EntitiesData[[#This Row],[Sector Category]],Sectors!$A$3:$B$23,2,FALSE))</f>
        <v>#N/A</v>
      </c>
      <c r="H7" s="16" t="str">
        <f>IF(ISBLANK(EntitiesData[[#This Row],[ISIC]]),"",LEFT(EntitiesData[[#This Row],[ISIC]],2))</f>
        <v/>
      </c>
      <c r="I7" s="16" t="e">
        <f>IF(ISBLANK(EntitiesData[[#This Row],[Sector]]),"",VLOOKUP(EntitiesData[[#This Row],[Sector]],Sectors!$D$3:$E$90,2,FALSE))</f>
        <v>#N/A</v>
      </c>
      <c r="J7" s="16" t="str">
        <f>IF(ISBLANK(EntitiesData[[#This Row],[ISIC]]),"",LEFT(EntitiesData[[#This Row],[ISIC]],3))</f>
        <v/>
      </c>
      <c r="K7" s="16" t="e">
        <f>IF(ISBLANK(EntitiesData[[#This Row],[Subsector]]),"",VLOOKUP(EntitiesData[[#This Row],[Subsector]],Sectors!$H$3:$I$240,2,FALSE))</f>
        <v>#N/A</v>
      </c>
      <c r="L7" s="16" t="str">
        <f>IF(ISBLANK(EntitiesData[[#This Row],[ISIC]]),"",RIGHT(EntitiesData[[#This Row],[ISIC]],1))</f>
        <v/>
      </c>
      <c r="M7" s="19"/>
      <c r="N7" s="19"/>
      <c r="O7" s="19"/>
      <c r="P7" s="19"/>
    </row>
    <row r="8" spans="1:16" x14ac:dyDescent="0.2">
      <c r="A8" s="7"/>
      <c r="B8" s="7"/>
      <c r="C8" s="7"/>
      <c r="D8" s="8"/>
      <c r="E8" s="8"/>
      <c r="F8" s="16" t="e">
        <f>IF(ISBLANK(EntitiesData[[#This Row],[Sector]]),"",VLOOKUP(EntitiesData[[#This Row],[Sector]],Sectors!$D$3:$F$90,3,FALSE))</f>
        <v>#N/A</v>
      </c>
      <c r="G8" s="16" t="e">
        <f>IF(ISBLANK(EntitiesData[[#This Row],[Sector Category]]),"",VLOOKUP(EntitiesData[[#This Row],[Sector Category]],Sectors!$A$3:$B$23,2,FALSE))</f>
        <v>#N/A</v>
      </c>
      <c r="H8" s="16" t="str">
        <f>IF(ISBLANK(EntitiesData[[#This Row],[ISIC]]),"",LEFT(EntitiesData[[#This Row],[ISIC]],2))</f>
        <v/>
      </c>
      <c r="I8" s="16" t="e">
        <f>IF(ISBLANK(EntitiesData[[#This Row],[Sector]]),"",VLOOKUP(EntitiesData[[#This Row],[Sector]],Sectors!$D$3:$E$90,2,FALSE))</f>
        <v>#N/A</v>
      </c>
      <c r="J8" s="16" t="str">
        <f>IF(ISBLANK(EntitiesData[[#This Row],[ISIC]]),"",LEFT(EntitiesData[[#This Row],[ISIC]],3))</f>
        <v/>
      </c>
      <c r="K8" s="16" t="e">
        <f>IF(ISBLANK(EntitiesData[[#This Row],[Subsector]]),"",VLOOKUP(EntitiesData[[#This Row],[Subsector]],Sectors!$H$3:$I$240,2,FALSE))</f>
        <v>#N/A</v>
      </c>
      <c r="L8" s="16" t="str">
        <f>IF(ISBLANK(EntitiesData[[#This Row],[ISIC]]),"",RIGHT(EntitiesData[[#This Row],[ISIC]],1))</f>
        <v/>
      </c>
      <c r="M8" s="19"/>
      <c r="N8" s="19"/>
      <c r="O8" s="19"/>
      <c r="P8" s="19"/>
    </row>
    <row r="9" spans="1:16" x14ac:dyDescent="0.2">
      <c r="A9" s="7"/>
      <c r="B9" s="7"/>
      <c r="C9" s="7"/>
      <c r="D9" s="8"/>
      <c r="E9" s="8"/>
      <c r="F9" s="16" t="e">
        <f>IF(ISBLANK(EntitiesData[[#This Row],[Sector]]),"",VLOOKUP(EntitiesData[[#This Row],[Sector]],Sectors!$D$3:$F$90,3,FALSE))</f>
        <v>#N/A</v>
      </c>
      <c r="G9" s="16" t="e">
        <f>IF(ISBLANK(EntitiesData[[#This Row],[Sector Category]]),"",VLOOKUP(EntitiesData[[#This Row],[Sector Category]],Sectors!$A$3:$B$23,2,FALSE))</f>
        <v>#N/A</v>
      </c>
      <c r="H9" s="16" t="str">
        <f>IF(ISBLANK(EntitiesData[[#This Row],[ISIC]]),"",LEFT(EntitiesData[[#This Row],[ISIC]],2))</f>
        <v/>
      </c>
      <c r="I9" s="16" t="e">
        <f>IF(ISBLANK(EntitiesData[[#This Row],[Sector]]),"",VLOOKUP(EntitiesData[[#This Row],[Sector]],Sectors!$D$3:$E$90,2,FALSE))</f>
        <v>#N/A</v>
      </c>
      <c r="J9" s="16" t="str">
        <f>IF(ISBLANK(EntitiesData[[#This Row],[ISIC]]),"",LEFT(EntitiesData[[#This Row],[ISIC]],3))</f>
        <v/>
      </c>
      <c r="K9" s="16" t="e">
        <f>IF(ISBLANK(EntitiesData[[#This Row],[Subsector]]),"",VLOOKUP(EntitiesData[[#This Row],[Subsector]],Sectors!$H$3:$I$240,2,FALSE))</f>
        <v>#N/A</v>
      </c>
      <c r="L9" s="16" t="str">
        <f>IF(ISBLANK(EntitiesData[[#This Row],[ISIC]]),"",RIGHT(EntitiesData[[#This Row],[ISIC]],1))</f>
        <v/>
      </c>
      <c r="M9" s="19"/>
      <c r="N9" s="19"/>
      <c r="O9" s="19"/>
      <c r="P9" s="19"/>
    </row>
    <row r="10" spans="1:16" x14ac:dyDescent="0.2">
      <c r="A10" s="7"/>
      <c r="B10" s="7"/>
      <c r="C10" s="7"/>
      <c r="D10" s="8"/>
      <c r="E10" s="8"/>
      <c r="F10" s="16" t="e">
        <f>IF(ISBLANK(EntitiesData[[#This Row],[Sector]]),"",VLOOKUP(EntitiesData[[#This Row],[Sector]],Sectors!$D$3:$F$90,3,FALSE))</f>
        <v>#N/A</v>
      </c>
      <c r="G10" s="16" t="e">
        <f>IF(ISBLANK(EntitiesData[[#This Row],[Sector Category]]),"",VLOOKUP(EntitiesData[[#This Row],[Sector Category]],Sectors!$A$3:$B$23,2,FALSE))</f>
        <v>#N/A</v>
      </c>
      <c r="H10" s="16" t="str">
        <f>IF(ISBLANK(EntitiesData[[#This Row],[ISIC]]),"",LEFT(EntitiesData[[#This Row],[ISIC]],2))</f>
        <v/>
      </c>
      <c r="I10" s="16" t="e">
        <f>IF(ISBLANK(EntitiesData[[#This Row],[Sector]]),"",VLOOKUP(EntitiesData[[#This Row],[Sector]],Sectors!$D$3:$E$90,2,FALSE))</f>
        <v>#N/A</v>
      </c>
      <c r="J10" s="16" t="str">
        <f>IF(ISBLANK(EntitiesData[[#This Row],[ISIC]]),"",LEFT(EntitiesData[[#This Row],[ISIC]],3))</f>
        <v/>
      </c>
      <c r="K10" s="16" t="e">
        <f>IF(ISBLANK(EntitiesData[[#This Row],[Subsector]]),"",VLOOKUP(EntitiesData[[#This Row],[Subsector]],Sectors!$H$3:$I$240,2,FALSE))</f>
        <v>#N/A</v>
      </c>
      <c r="L10" s="16" t="str">
        <f>IF(ISBLANK(EntitiesData[[#This Row],[ISIC]]),"",RIGHT(EntitiesData[[#This Row],[ISIC]],1))</f>
        <v/>
      </c>
      <c r="M10" s="19"/>
      <c r="N10" s="19"/>
      <c r="O10" s="19"/>
      <c r="P10" s="19"/>
    </row>
    <row r="11" spans="1:16" x14ac:dyDescent="0.2">
      <c r="A11" s="7"/>
      <c r="B11" s="7"/>
      <c r="C11" s="7"/>
      <c r="D11" s="8"/>
      <c r="E11" s="8"/>
      <c r="F11" s="16" t="e">
        <f>IF(ISBLANK(EntitiesData[[#This Row],[Sector]]),"",VLOOKUP(EntitiesData[[#This Row],[Sector]],Sectors!$D$3:$F$90,3,FALSE))</f>
        <v>#N/A</v>
      </c>
      <c r="G11" s="16" t="e">
        <f>IF(ISBLANK(EntitiesData[[#This Row],[Sector Category]]),"",VLOOKUP(EntitiesData[[#This Row],[Sector Category]],Sectors!$A$3:$B$23,2,FALSE))</f>
        <v>#N/A</v>
      </c>
      <c r="H11" s="16" t="str">
        <f>IF(ISBLANK(EntitiesData[[#This Row],[ISIC]]),"",LEFT(EntitiesData[[#This Row],[ISIC]],2))</f>
        <v/>
      </c>
      <c r="I11" s="16" t="e">
        <f>IF(ISBLANK(EntitiesData[[#This Row],[Sector]]),"",VLOOKUP(EntitiesData[[#This Row],[Sector]],Sectors!$D$3:$E$90,2,FALSE))</f>
        <v>#N/A</v>
      </c>
      <c r="J11" s="16" t="str">
        <f>IF(ISBLANK(EntitiesData[[#This Row],[ISIC]]),"",LEFT(EntitiesData[[#This Row],[ISIC]],3))</f>
        <v/>
      </c>
      <c r="K11" s="16" t="e">
        <f>IF(ISBLANK(EntitiesData[[#This Row],[Subsector]]),"",VLOOKUP(EntitiesData[[#This Row],[Subsector]],Sectors!$H$3:$I$240,2,FALSE))</f>
        <v>#N/A</v>
      </c>
      <c r="L11" s="16" t="str">
        <f>IF(ISBLANK(EntitiesData[[#This Row],[ISIC]]),"",RIGHT(EntitiesData[[#This Row],[ISIC]],1))</f>
        <v/>
      </c>
      <c r="M11" s="19"/>
      <c r="N11" s="19"/>
      <c r="O11" s="19"/>
      <c r="P11" s="19"/>
    </row>
    <row r="12" spans="1:16" x14ac:dyDescent="0.2">
      <c r="A12" s="7"/>
      <c r="B12" s="7"/>
      <c r="C12" s="7"/>
      <c r="D12" s="8"/>
      <c r="E12" s="8"/>
      <c r="F12" s="16" t="e">
        <f>IF(ISBLANK(EntitiesData[[#This Row],[Sector]]),"",VLOOKUP(EntitiesData[[#This Row],[Sector]],Sectors!$D$3:$F$90,3,FALSE))</f>
        <v>#N/A</v>
      </c>
      <c r="G12" s="16" t="e">
        <f>IF(ISBLANK(EntitiesData[[#This Row],[Sector Category]]),"",VLOOKUP(EntitiesData[[#This Row],[Sector Category]],Sectors!$A$3:$B$23,2,FALSE))</f>
        <v>#N/A</v>
      </c>
      <c r="H12" s="16" t="str">
        <f>IF(ISBLANK(EntitiesData[[#This Row],[ISIC]]),"",LEFT(EntitiesData[[#This Row],[ISIC]],2))</f>
        <v/>
      </c>
      <c r="I12" s="16" t="e">
        <f>IF(ISBLANK(EntitiesData[[#This Row],[Sector]]),"",VLOOKUP(EntitiesData[[#This Row],[Sector]],Sectors!$D$3:$E$90,2,FALSE))</f>
        <v>#N/A</v>
      </c>
      <c r="J12" s="16" t="str">
        <f>IF(ISBLANK(EntitiesData[[#This Row],[ISIC]]),"",LEFT(EntitiesData[[#This Row],[ISIC]],3))</f>
        <v/>
      </c>
      <c r="K12" s="16" t="e">
        <f>IF(ISBLANK(EntitiesData[[#This Row],[Subsector]]),"",VLOOKUP(EntitiesData[[#This Row],[Subsector]],Sectors!$H$3:$I$240,2,FALSE))</f>
        <v>#N/A</v>
      </c>
      <c r="L12" s="16" t="str">
        <f>IF(ISBLANK(EntitiesData[[#This Row],[ISIC]]),"",RIGHT(EntitiesData[[#This Row],[ISIC]],1))</f>
        <v/>
      </c>
      <c r="M12" s="19"/>
      <c r="N12" s="19"/>
      <c r="O12" s="19"/>
      <c r="P12" s="19"/>
    </row>
    <row r="13" spans="1:16" x14ac:dyDescent="0.2">
      <c r="A13" s="7"/>
      <c r="B13" s="7"/>
      <c r="C13" s="7"/>
      <c r="D13" s="8"/>
      <c r="E13" s="8"/>
      <c r="F13" s="16" t="e">
        <f>IF(ISBLANK(EntitiesData[[#This Row],[Sector]]),"",VLOOKUP(EntitiesData[[#This Row],[Sector]],Sectors!$D$3:$F$90,3,FALSE))</f>
        <v>#N/A</v>
      </c>
      <c r="G13" s="16" t="e">
        <f>IF(ISBLANK(EntitiesData[[#This Row],[Sector Category]]),"",VLOOKUP(EntitiesData[[#This Row],[Sector Category]],Sectors!$A$3:$B$23,2,FALSE))</f>
        <v>#N/A</v>
      </c>
      <c r="H13" s="16" t="str">
        <f>IF(ISBLANK(EntitiesData[[#This Row],[ISIC]]),"",LEFT(EntitiesData[[#This Row],[ISIC]],2))</f>
        <v/>
      </c>
      <c r="I13" s="16" t="e">
        <f>IF(ISBLANK(EntitiesData[[#This Row],[Sector]]),"",VLOOKUP(EntitiesData[[#This Row],[Sector]],Sectors!$D$3:$E$90,2,FALSE))</f>
        <v>#N/A</v>
      </c>
      <c r="J13" s="16" t="str">
        <f>IF(ISBLANK(EntitiesData[[#This Row],[ISIC]]),"",LEFT(EntitiesData[[#This Row],[ISIC]],3))</f>
        <v/>
      </c>
      <c r="K13" s="16" t="e">
        <f>IF(ISBLANK(EntitiesData[[#This Row],[Subsector]]),"",VLOOKUP(EntitiesData[[#This Row],[Subsector]],Sectors!$H$3:$I$240,2,FALSE))</f>
        <v>#N/A</v>
      </c>
      <c r="L13" s="16" t="str">
        <f>IF(ISBLANK(EntitiesData[[#This Row],[ISIC]]),"",RIGHT(EntitiesData[[#This Row],[ISIC]],1))</f>
        <v/>
      </c>
      <c r="M13" s="19"/>
      <c r="N13" s="19"/>
      <c r="O13" s="19"/>
      <c r="P13" s="19"/>
    </row>
    <row r="14" spans="1:16" x14ac:dyDescent="0.2">
      <c r="A14" s="7"/>
      <c r="B14" s="7"/>
      <c r="C14" s="7"/>
      <c r="D14" s="8"/>
      <c r="E14" s="8"/>
      <c r="F14" s="16" t="e">
        <f>IF(ISBLANK(EntitiesData[[#This Row],[Sector]]),"",VLOOKUP(EntitiesData[[#This Row],[Sector]],Sectors!$D$3:$F$90,3,FALSE))</f>
        <v>#N/A</v>
      </c>
      <c r="G14" s="16" t="e">
        <f>IF(ISBLANK(EntitiesData[[#This Row],[Sector Category]]),"",VLOOKUP(EntitiesData[[#This Row],[Sector Category]],Sectors!$A$3:$B$23,2,FALSE))</f>
        <v>#N/A</v>
      </c>
      <c r="H14" s="16" t="str">
        <f>IF(ISBLANK(EntitiesData[[#This Row],[ISIC]]),"",LEFT(EntitiesData[[#This Row],[ISIC]],2))</f>
        <v/>
      </c>
      <c r="I14" s="16" t="e">
        <f>IF(ISBLANK(EntitiesData[[#This Row],[Sector]]),"",VLOOKUP(EntitiesData[[#This Row],[Sector]],Sectors!$D$3:$E$90,2,FALSE))</f>
        <v>#N/A</v>
      </c>
      <c r="J14" s="16" t="str">
        <f>IF(ISBLANK(EntitiesData[[#This Row],[ISIC]]),"",LEFT(EntitiesData[[#This Row],[ISIC]],3))</f>
        <v/>
      </c>
      <c r="K14" s="16" t="e">
        <f>IF(ISBLANK(EntitiesData[[#This Row],[Subsector]]),"",VLOOKUP(EntitiesData[[#This Row],[Subsector]],Sectors!$H$3:$I$240,2,FALSE))</f>
        <v>#N/A</v>
      </c>
      <c r="L14" s="16" t="str">
        <f>IF(ISBLANK(EntitiesData[[#This Row],[ISIC]]),"",RIGHT(EntitiesData[[#This Row],[ISIC]],1))</f>
        <v/>
      </c>
      <c r="M14" s="19"/>
      <c r="N14" s="19"/>
      <c r="O14" s="19"/>
      <c r="P14" s="19"/>
    </row>
    <row r="15" spans="1:16" x14ac:dyDescent="0.2">
      <c r="A15" s="7"/>
      <c r="B15" s="7"/>
      <c r="C15" s="7"/>
      <c r="D15" s="8"/>
      <c r="E15" s="8"/>
      <c r="F15" s="16" t="e">
        <f>IF(ISBLANK(EntitiesData[[#This Row],[Sector]]),"",VLOOKUP(EntitiesData[[#This Row],[Sector]],Sectors!$D$3:$F$90,3,FALSE))</f>
        <v>#N/A</v>
      </c>
      <c r="G15" s="16" t="e">
        <f>IF(ISBLANK(EntitiesData[[#This Row],[Sector Category]]),"",VLOOKUP(EntitiesData[[#This Row],[Sector Category]],Sectors!$A$3:$B$23,2,FALSE))</f>
        <v>#N/A</v>
      </c>
      <c r="H15" s="16" t="str">
        <f>IF(ISBLANK(EntitiesData[[#This Row],[ISIC]]),"",LEFT(EntitiesData[[#This Row],[ISIC]],2))</f>
        <v/>
      </c>
      <c r="I15" s="16" t="e">
        <f>IF(ISBLANK(EntitiesData[[#This Row],[Sector]]),"",VLOOKUP(EntitiesData[[#This Row],[Sector]],Sectors!$D$3:$E$90,2,FALSE))</f>
        <v>#N/A</v>
      </c>
      <c r="J15" s="16" t="str">
        <f>IF(ISBLANK(EntitiesData[[#This Row],[ISIC]]),"",LEFT(EntitiesData[[#This Row],[ISIC]],3))</f>
        <v/>
      </c>
      <c r="K15" s="16" t="e">
        <f>IF(ISBLANK(EntitiesData[[#This Row],[Subsector]]),"",VLOOKUP(EntitiesData[[#This Row],[Subsector]],Sectors!$H$3:$I$240,2,FALSE))</f>
        <v>#N/A</v>
      </c>
      <c r="L15" s="16" t="str">
        <f>IF(ISBLANK(EntitiesData[[#This Row],[ISIC]]),"",RIGHT(EntitiesData[[#This Row],[ISIC]],1))</f>
        <v/>
      </c>
      <c r="M15" s="19"/>
      <c r="N15" s="19"/>
      <c r="O15" s="19"/>
      <c r="P15" s="19"/>
    </row>
    <row r="16" spans="1:16" x14ac:dyDescent="0.2">
      <c r="A16" s="7"/>
      <c r="B16" s="7"/>
      <c r="C16" s="7"/>
      <c r="D16" s="8"/>
      <c r="E16" s="8"/>
      <c r="F16" s="16" t="e">
        <f>IF(ISBLANK(EntitiesData[[#This Row],[Sector]]),"",VLOOKUP(EntitiesData[[#This Row],[Sector]],Sectors!$D$3:$F$90,3,FALSE))</f>
        <v>#N/A</v>
      </c>
      <c r="G16" s="16" t="e">
        <f>IF(ISBLANK(EntitiesData[[#This Row],[Sector Category]]),"",VLOOKUP(EntitiesData[[#This Row],[Sector Category]],Sectors!$A$3:$B$23,2,FALSE))</f>
        <v>#N/A</v>
      </c>
      <c r="H16" s="16" t="str">
        <f>IF(ISBLANK(EntitiesData[[#This Row],[ISIC]]),"",LEFT(EntitiesData[[#This Row],[ISIC]],2))</f>
        <v/>
      </c>
      <c r="I16" s="16" t="e">
        <f>IF(ISBLANK(EntitiesData[[#This Row],[Sector]]),"",VLOOKUP(EntitiesData[[#This Row],[Sector]],Sectors!$D$3:$E$90,2,FALSE))</f>
        <v>#N/A</v>
      </c>
      <c r="J16" s="16" t="str">
        <f>IF(ISBLANK(EntitiesData[[#This Row],[ISIC]]),"",LEFT(EntitiesData[[#This Row],[ISIC]],3))</f>
        <v/>
      </c>
      <c r="K16" s="16" t="e">
        <f>IF(ISBLANK(EntitiesData[[#This Row],[Subsector]]),"",VLOOKUP(EntitiesData[[#This Row],[Subsector]],Sectors!$H$3:$I$240,2,FALSE))</f>
        <v>#N/A</v>
      </c>
      <c r="L16" s="16" t="str">
        <f>IF(ISBLANK(EntitiesData[[#This Row],[ISIC]]),"",RIGHT(EntitiesData[[#This Row],[ISIC]],1))</f>
        <v/>
      </c>
      <c r="M16" s="19"/>
      <c r="N16" s="19"/>
      <c r="O16" s="19"/>
      <c r="P16" s="19"/>
    </row>
    <row r="17" spans="1:16" x14ac:dyDescent="0.2">
      <c r="A17" s="7"/>
      <c r="B17" s="7"/>
      <c r="C17" s="7"/>
      <c r="D17" s="8"/>
      <c r="E17" s="8"/>
      <c r="F17" s="16" t="e">
        <f>IF(ISBLANK(EntitiesData[[#This Row],[Sector]]),"",VLOOKUP(EntitiesData[[#This Row],[Sector]],Sectors!$D$3:$F$90,3,FALSE))</f>
        <v>#N/A</v>
      </c>
      <c r="G17" s="16" t="e">
        <f>IF(ISBLANK(EntitiesData[[#This Row],[Sector Category]]),"",VLOOKUP(EntitiesData[[#This Row],[Sector Category]],Sectors!$A$3:$B$23,2,FALSE))</f>
        <v>#N/A</v>
      </c>
      <c r="H17" s="16" t="str">
        <f>IF(ISBLANK(EntitiesData[[#This Row],[ISIC]]),"",LEFT(EntitiesData[[#This Row],[ISIC]],2))</f>
        <v/>
      </c>
      <c r="I17" s="16" t="e">
        <f>IF(ISBLANK(EntitiesData[[#This Row],[Sector]]),"",VLOOKUP(EntitiesData[[#This Row],[Sector]],Sectors!$D$3:$E$90,2,FALSE))</f>
        <v>#N/A</v>
      </c>
      <c r="J17" s="16" t="str">
        <f>IF(ISBLANK(EntitiesData[[#This Row],[ISIC]]),"",LEFT(EntitiesData[[#This Row],[ISIC]],3))</f>
        <v/>
      </c>
      <c r="K17" s="16" t="e">
        <f>IF(ISBLANK(EntitiesData[[#This Row],[Subsector]]),"",VLOOKUP(EntitiesData[[#This Row],[Subsector]],Sectors!$H$3:$I$240,2,FALSE))</f>
        <v>#N/A</v>
      </c>
      <c r="L17" s="16" t="str">
        <f>IF(ISBLANK(EntitiesData[[#This Row],[ISIC]]),"",RIGHT(EntitiesData[[#This Row],[ISIC]],1))</f>
        <v/>
      </c>
      <c r="M17" s="19"/>
      <c r="N17" s="19"/>
      <c r="O17" s="19"/>
      <c r="P17" s="19"/>
    </row>
    <row r="18" spans="1:16" x14ac:dyDescent="0.2">
      <c r="A18" s="7"/>
      <c r="B18" s="7"/>
      <c r="C18" s="7"/>
      <c r="D18" s="8"/>
      <c r="E18" s="8"/>
      <c r="F18" s="16" t="e">
        <f>IF(ISBLANK(EntitiesData[[#This Row],[Sector]]),"",VLOOKUP(EntitiesData[[#This Row],[Sector]],Sectors!$D$3:$F$90,3,FALSE))</f>
        <v>#N/A</v>
      </c>
      <c r="G18" s="16" t="e">
        <f>IF(ISBLANK(EntitiesData[[#This Row],[Sector Category]]),"",VLOOKUP(EntitiesData[[#This Row],[Sector Category]],Sectors!$A$3:$B$23,2,FALSE))</f>
        <v>#N/A</v>
      </c>
      <c r="H18" s="16" t="str">
        <f>IF(ISBLANK(EntitiesData[[#This Row],[ISIC]]),"",LEFT(EntitiesData[[#This Row],[ISIC]],2))</f>
        <v/>
      </c>
      <c r="I18" s="16" t="e">
        <f>IF(ISBLANK(EntitiesData[[#This Row],[Sector]]),"",VLOOKUP(EntitiesData[[#This Row],[Sector]],Sectors!$D$3:$E$90,2,FALSE))</f>
        <v>#N/A</v>
      </c>
      <c r="J18" s="16" t="str">
        <f>IF(ISBLANK(EntitiesData[[#This Row],[ISIC]]),"",LEFT(EntitiesData[[#This Row],[ISIC]],3))</f>
        <v/>
      </c>
      <c r="K18" s="16" t="e">
        <f>IF(ISBLANK(EntitiesData[[#This Row],[Subsector]]),"",VLOOKUP(EntitiesData[[#This Row],[Subsector]],Sectors!$H$3:$I$240,2,FALSE))</f>
        <v>#N/A</v>
      </c>
      <c r="L18" s="16" t="str">
        <f>IF(ISBLANK(EntitiesData[[#This Row],[ISIC]]),"",RIGHT(EntitiesData[[#This Row],[ISIC]],1))</f>
        <v/>
      </c>
      <c r="M18" s="19"/>
      <c r="N18" s="19"/>
      <c r="O18" s="19"/>
      <c r="P18" s="19"/>
    </row>
    <row r="19" spans="1:16" x14ac:dyDescent="0.2">
      <c r="A19" s="7"/>
      <c r="B19" s="7"/>
      <c r="C19" s="7"/>
      <c r="D19" s="8"/>
      <c r="E19" s="8"/>
      <c r="F19" s="16" t="e">
        <f>IF(ISBLANK(EntitiesData[[#This Row],[Sector]]),"",VLOOKUP(EntitiesData[[#This Row],[Sector]],Sectors!$D$3:$F$90,3,FALSE))</f>
        <v>#N/A</v>
      </c>
      <c r="G19" s="16" t="e">
        <f>IF(ISBLANK(EntitiesData[[#This Row],[Sector Category]]),"",VLOOKUP(EntitiesData[[#This Row],[Sector Category]],Sectors!$A$3:$B$23,2,FALSE))</f>
        <v>#N/A</v>
      </c>
      <c r="H19" s="16" t="str">
        <f>IF(ISBLANK(EntitiesData[[#This Row],[ISIC]]),"",LEFT(EntitiesData[[#This Row],[ISIC]],2))</f>
        <v/>
      </c>
      <c r="I19" s="16" t="e">
        <f>IF(ISBLANK(EntitiesData[[#This Row],[Sector]]),"",VLOOKUP(EntitiesData[[#This Row],[Sector]],Sectors!$D$3:$E$90,2,FALSE))</f>
        <v>#N/A</v>
      </c>
      <c r="J19" s="16" t="str">
        <f>IF(ISBLANK(EntitiesData[[#This Row],[ISIC]]),"",LEFT(EntitiesData[[#This Row],[ISIC]],3))</f>
        <v/>
      </c>
      <c r="K19" s="16" t="e">
        <f>IF(ISBLANK(EntitiesData[[#This Row],[Subsector]]),"",VLOOKUP(EntitiesData[[#This Row],[Subsector]],Sectors!$H$3:$I$240,2,FALSE))</f>
        <v>#N/A</v>
      </c>
      <c r="L19" s="16" t="str">
        <f>IF(ISBLANK(EntitiesData[[#This Row],[ISIC]]),"",RIGHT(EntitiesData[[#This Row],[ISIC]],1))</f>
        <v/>
      </c>
      <c r="M19" s="19"/>
      <c r="N19" s="19"/>
      <c r="O19" s="19"/>
      <c r="P19" s="19"/>
    </row>
    <row r="20" spans="1:16" x14ac:dyDescent="0.2">
      <c r="A20" s="7"/>
      <c r="B20" s="7"/>
      <c r="C20" s="7"/>
      <c r="D20" s="8"/>
      <c r="E20" s="8"/>
      <c r="F20" s="16" t="e">
        <f>IF(ISBLANK(EntitiesData[[#This Row],[Sector]]),"",VLOOKUP(EntitiesData[[#This Row],[Sector]],Sectors!$D$3:$F$90,3,FALSE))</f>
        <v>#N/A</v>
      </c>
      <c r="G20" s="16" t="e">
        <f>IF(ISBLANK(EntitiesData[[#This Row],[Sector Category]]),"",VLOOKUP(EntitiesData[[#This Row],[Sector Category]],Sectors!$A$3:$B$23,2,FALSE))</f>
        <v>#N/A</v>
      </c>
      <c r="H20" s="16" t="str">
        <f>IF(ISBLANK(EntitiesData[[#This Row],[ISIC]]),"",LEFT(EntitiesData[[#This Row],[ISIC]],2))</f>
        <v/>
      </c>
      <c r="I20" s="16" t="e">
        <f>IF(ISBLANK(EntitiesData[[#This Row],[Sector]]),"",VLOOKUP(EntitiesData[[#This Row],[Sector]],Sectors!$D$3:$E$90,2,FALSE))</f>
        <v>#N/A</v>
      </c>
      <c r="J20" s="16" t="str">
        <f>IF(ISBLANK(EntitiesData[[#This Row],[ISIC]]),"",LEFT(EntitiesData[[#This Row],[ISIC]],3))</f>
        <v/>
      </c>
      <c r="K20" s="16" t="e">
        <f>IF(ISBLANK(EntitiesData[[#This Row],[Subsector]]),"",VLOOKUP(EntitiesData[[#This Row],[Subsector]],Sectors!$H$3:$I$240,2,FALSE))</f>
        <v>#N/A</v>
      </c>
      <c r="L20" s="16" t="str">
        <f>IF(ISBLANK(EntitiesData[[#This Row],[ISIC]]),"",RIGHT(EntitiesData[[#This Row],[ISIC]],1))</f>
        <v/>
      </c>
      <c r="M20" s="19"/>
      <c r="N20" s="19"/>
      <c r="O20" s="19"/>
      <c r="P20" s="19"/>
    </row>
    <row r="21" spans="1:16" x14ac:dyDescent="0.2">
      <c r="A21" s="7"/>
      <c r="B21" s="7"/>
      <c r="C21" s="7"/>
      <c r="D21" s="8"/>
      <c r="E21" s="8"/>
      <c r="F21" s="16" t="e">
        <f>IF(ISBLANK(EntitiesData[[#This Row],[Sector]]),"",VLOOKUP(EntitiesData[[#This Row],[Sector]],Sectors!$D$3:$F$90,3,FALSE))</f>
        <v>#N/A</v>
      </c>
      <c r="G21" s="16" t="e">
        <f>IF(ISBLANK(EntitiesData[[#This Row],[Sector Category]]),"",VLOOKUP(EntitiesData[[#This Row],[Sector Category]],Sectors!$A$3:$B$23,2,FALSE))</f>
        <v>#N/A</v>
      </c>
      <c r="H21" s="16" t="str">
        <f>IF(ISBLANK(EntitiesData[[#This Row],[ISIC]]),"",LEFT(EntitiesData[[#This Row],[ISIC]],2))</f>
        <v/>
      </c>
      <c r="I21" s="16" t="e">
        <f>IF(ISBLANK(EntitiesData[[#This Row],[Sector]]),"",VLOOKUP(EntitiesData[[#This Row],[Sector]],Sectors!$D$3:$E$90,2,FALSE))</f>
        <v>#N/A</v>
      </c>
      <c r="J21" s="16" t="str">
        <f>IF(ISBLANK(EntitiesData[[#This Row],[ISIC]]),"",LEFT(EntitiesData[[#This Row],[ISIC]],3))</f>
        <v/>
      </c>
      <c r="K21" s="16" t="e">
        <f>IF(ISBLANK(EntitiesData[[#This Row],[Subsector]]),"",VLOOKUP(EntitiesData[[#This Row],[Subsector]],Sectors!$H$3:$I$240,2,FALSE))</f>
        <v>#N/A</v>
      </c>
      <c r="L21" s="16" t="str">
        <f>IF(ISBLANK(EntitiesData[[#This Row],[ISIC]]),"",RIGHT(EntitiesData[[#This Row],[ISIC]],1))</f>
        <v/>
      </c>
      <c r="M21" s="19"/>
      <c r="N21" s="19"/>
      <c r="O21" s="19"/>
      <c r="P21" s="19"/>
    </row>
    <row r="22" spans="1:16" x14ac:dyDescent="0.2">
      <c r="A22" s="7"/>
      <c r="B22" s="7"/>
      <c r="C22" s="7"/>
      <c r="D22" s="8"/>
      <c r="E22" s="8"/>
      <c r="F22" s="16" t="e">
        <f>IF(ISBLANK(EntitiesData[[#This Row],[Sector]]),"",VLOOKUP(EntitiesData[[#This Row],[Sector]],Sectors!$D$3:$F$90,3,FALSE))</f>
        <v>#N/A</v>
      </c>
      <c r="G22" s="16" t="e">
        <f>IF(ISBLANK(EntitiesData[[#This Row],[Sector Category]]),"",VLOOKUP(EntitiesData[[#This Row],[Sector Category]],Sectors!$A$3:$B$23,2,FALSE))</f>
        <v>#N/A</v>
      </c>
      <c r="H22" s="16" t="str">
        <f>IF(ISBLANK(EntitiesData[[#This Row],[ISIC]]),"",LEFT(EntitiesData[[#This Row],[ISIC]],2))</f>
        <v/>
      </c>
      <c r="I22" s="16" t="e">
        <f>IF(ISBLANK(EntitiesData[[#This Row],[Sector]]),"",VLOOKUP(EntitiesData[[#This Row],[Sector]],Sectors!$D$3:$E$90,2,FALSE))</f>
        <v>#N/A</v>
      </c>
      <c r="J22" s="16" t="str">
        <f>IF(ISBLANK(EntitiesData[[#This Row],[ISIC]]),"",LEFT(EntitiesData[[#This Row],[ISIC]],3))</f>
        <v/>
      </c>
      <c r="K22" s="16" t="e">
        <f>IF(ISBLANK(EntitiesData[[#This Row],[Subsector]]),"",VLOOKUP(EntitiesData[[#This Row],[Subsector]],Sectors!$H$3:$I$240,2,FALSE))</f>
        <v>#N/A</v>
      </c>
      <c r="L22" s="16" t="str">
        <f>IF(ISBLANK(EntitiesData[[#This Row],[ISIC]]),"",RIGHT(EntitiesData[[#This Row],[ISIC]],1))</f>
        <v/>
      </c>
      <c r="M22" s="19"/>
      <c r="N22" s="19"/>
      <c r="O22" s="19"/>
      <c r="P22" s="19"/>
    </row>
    <row r="23" spans="1:16" x14ac:dyDescent="0.2">
      <c r="A23" s="7"/>
      <c r="B23" s="7"/>
      <c r="C23" s="7"/>
      <c r="D23" s="8"/>
      <c r="E23" s="8"/>
      <c r="F23" s="16" t="e">
        <f>IF(ISBLANK(EntitiesData[[#This Row],[Sector]]),"",VLOOKUP(EntitiesData[[#This Row],[Sector]],Sectors!$D$3:$F$90,3,FALSE))</f>
        <v>#N/A</v>
      </c>
      <c r="G23" s="16" t="e">
        <f>IF(ISBLANK(EntitiesData[[#This Row],[Sector Category]]),"",VLOOKUP(EntitiesData[[#This Row],[Sector Category]],Sectors!$A$3:$B$23,2,FALSE))</f>
        <v>#N/A</v>
      </c>
      <c r="H23" s="16" t="str">
        <f>IF(ISBLANK(EntitiesData[[#This Row],[ISIC]]),"",LEFT(EntitiesData[[#This Row],[ISIC]],2))</f>
        <v/>
      </c>
      <c r="I23" s="16" t="e">
        <f>IF(ISBLANK(EntitiesData[[#This Row],[Sector]]),"",VLOOKUP(EntitiesData[[#This Row],[Sector]],Sectors!$D$3:$E$90,2,FALSE))</f>
        <v>#N/A</v>
      </c>
      <c r="J23" s="16" t="str">
        <f>IF(ISBLANK(EntitiesData[[#This Row],[ISIC]]),"",LEFT(EntitiesData[[#This Row],[ISIC]],3))</f>
        <v/>
      </c>
      <c r="K23" s="16" t="e">
        <f>IF(ISBLANK(EntitiesData[[#This Row],[Subsector]]),"",VLOOKUP(EntitiesData[[#This Row],[Subsector]],Sectors!$H$3:$I$240,2,FALSE))</f>
        <v>#N/A</v>
      </c>
      <c r="L23" s="16" t="str">
        <f>IF(ISBLANK(EntitiesData[[#This Row],[ISIC]]),"",RIGHT(EntitiesData[[#This Row],[ISIC]],1))</f>
        <v/>
      </c>
      <c r="M23" s="19"/>
      <c r="N23" s="19"/>
      <c r="O23" s="19"/>
      <c r="P23" s="19"/>
    </row>
    <row r="24" spans="1:16" x14ac:dyDescent="0.2">
      <c r="A24" s="7"/>
      <c r="B24" s="7"/>
      <c r="C24" s="7"/>
      <c r="D24" s="8"/>
      <c r="E24" s="8"/>
      <c r="F24" s="16" t="e">
        <f>IF(ISBLANK(EntitiesData[[#This Row],[Sector]]),"",VLOOKUP(EntitiesData[[#This Row],[Sector]],Sectors!$D$3:$F$90,3,FALSE))</f>
        <v>#N/A</v>
      </c>
      <c r="G24" s="16" t="e">
        <f>IF(ISBLANK(EntitiesData[[#This Row],[Sector Category]]),"",VLOOKUP(EntitiesData[[#This Row],[Sector Category]],Sectors!$A$3:$B$23,2,FALSE))</f>
        <v>#N/A</v>
      </c>
      <c r="H24" s="16" t="str">
        <f>IF(ISBLANK(EntitiesData[[#This Row],[ISIC]]),"",LEFT(EntitiesData[[#This Row],[ISIC]],2))</f>
        <v/>
      </c>
      <c r="I24" s="16" t="e">
        <f>IF(ISBLANK(EntitiesData[[#This Row],[Sector]]),"",VLOOKUP(EntitiesData[[#This Row],[Sector]],Sectors!$D$3:$E$90,2,FALSE))</f>
        <v>#N/A</v>
      </c>
      <c r="J24" s="16" t="str">
        <f>IF(ISBLANK(EntitiesData[[#This Row],[ISIC]]),"",LEFT(EntitiesData[[#This Row],[ISIC]],3))</f>
        <v/>
      </c>
      <c r="K24" s="16" t="e">
        <f>IF(ISBLANK(EntitiesData[[#This Row],[Subsector]]),"",VLOOKUP(EntitiesData[[#This Row],[Subsector]],Sectors!$H$3:$I$240,2,FALSE))</f>
        <v>#N/A</v>
      </c>
      <c r="L24" s="16" t="str">
        <f>IF(ISBLANK(EntitiesData[[#This Row],[ISIC]]),"",RIGHT(EntitiesData[[#This Row],[ISIC]],1))</f>
        <v/>
      </c>
      <c r="M24" s="19"/>
      <c r="N24" s="19"/>
      <c r="O24" s="19"/>
      <c r="P24" s="19"/>
    </row>
    <row r="25" spans="1:16" x14ac:dyDescent="0.2">
      <c r="A25" s="7"/>
      <c r="B25" s="7"/>
      <c r="C25" s="7"/>
      <c r="D25" s="8"/>
      <c r="E25" s="8"/>
      <c r="F25" s="16" t="e">
        <f>IF(ISBLANK(EntitiesData[[#This Row],[Sector]]),"",VLOOKUP(EntitiesData[[#This Row],[Sector]],Sectors!$D$3:$F$90,3,FALSE))</f>
        <v>#N/A</v>
      </c>
      <c r="G25" s="16" t="e">
        <f>IF(ISBLANK(EntitiesData[[#This Row],[Sector Category]]),"",VLOOKUP(EntitiesData[[#This Row],[Sector Category]],Sectors!$A$3:$B$23,2,FALSE))</f>
        <v>#N/A</v>
      </c>
      <c r="H25" s="16" t="str">
        <f>IF(ISBLANK(EntitiesData[[#This Row],[ISIC]]),"",LEFT(EntitiesData[[#This Row],[ISIC]],2))</f>
        <v/>
      </c>
      <c r="I25" s="16" t="e">
        <f>IF(ISBLANK(EntitiesData[[#This Row],[Sector]]),"",VLOOKUP(EntitiesData[[#This Row],[Sector]],Sectors!$D$3:$E$90,2,FALSE))</f>
        <v>#N/A</v>
      </c>
      <c r="J25" s="16" t="str">
        <f>IF(ISBLANK(EntitiesData[[#This Row],[ISIC]]),"",LEFT(EntitiesData[[#This Row],[ISIC]],3))</f>
        <v/>
      </c>
      <c r="K25" s="16" t="e">
        <f>IF(ISBLANK(EntitiesData[[#This Row],[Subsector]]),"",VLOOKUP(EntitiesData[[#This Row],[Subsector]],Sectors!$H$3:$I$240,2,FALSE))</f>
        <v>#N/A</v>
      </c>
      <c r="L25" s="16" t="str">
        <f>IF(ISBLANK(EntitiesData[[#This Row],[ISIC]]),"",RIGHT(EntitiesData[[#This Row],[ISIC]],1))</f>
        <v/>
      </c>
      <c r="M25" s="19"/>
      <c r="N25" s="19"/>
      <c r="O25" s="19"/>
      <c r="P25" s="19"/>
    </row>
    <row r="26" spans="1:16" x14ac:dyDescent="0.2">
      <c r="A26" s="7"/>
      <c r="B26" s="7"/>
      <c r="C26" s="7"/>
      <c r="D26" s="8"/>
      <c r="E26" s="8"/>
      <c r="F26" s="16" t="e">
        <f>IF(ISBLANK(EntitiesData[[#This Row],[Sector]]),"",VLOOKUP(EntitiesData[[#This Row],[Sector]],Sectors!$D$3:$F$90,3,FALSE))</f>
        <v>#N/A</v>
      </c>
      <c r="G26" s="16" t="e">
        <f>IF(ISBLANK(EntitiesData[[#This Row],[Sector Category]]),"",VLOOKUP(EntitiesData[[#This Row],[Sector Category]],Sectors!$A$3:$B$23,2,FALSE))</f>
        <v>#N/A</v>
      </c>
      <c r="H26" s="16" t="str">
        <f>IF(ISBLANK(EntitiesData[[#This Row],[ISIC]]),"",LEFT(EntitiesData[[#This Row],[ISIC]],2))</f>
        <v/>
      </c>
      <c r="I26" s="16" t="e">
        <f>IF(ISBLANK(EntitiesData[[#This Row],[Sector]]),"",VLOOKUP(EntitiesData[[#This Row],[Sector]],Sectors!$D$3:$E$90,2,FALSE))</f>
        <v>#N/A</v>
      </c>
      <c r="J26" s="16" t="str">
        <f>IF(ISBLANK(EntitiesData[[#This Row],[ISIC]]),"",LEFT(EntitiesData[[#This Row],[ISIC]],3))</f>
        <v/>
      </c>
      <c r="K26" s="16" t="e">
        <f>IF(ISBLANK(EntitiesData[[#This Row],[Subsector]]),"",VLOOKUP(EntitiesData[[#This Row],[Subsector]],Sectors!$H$3:$I$240,2,FALSE))</f>
        <v>#N/A</v>
      </c>
      <c r="L26" s="16" t="str">
        <f>IF(ISBLANK(EntitiesData[[#This Row],[ISIC]]),"",RIGHT(EntitiesData[[#This Row],[ISIC]],1))</f>
        <v/>
      </c>
      <c r="M26" s="19"/>
      <c r="N26" s="19"/>
      <c r="O26" s="19"/>
      <c r="P26" s="19"/>
    </row>
    <row r="27" spans="1:16" x14ac:dyDescent="0.2">
      <c r="A27" s="7"/>
      <c r="B27" s="7"/>
      <c r="C27" s="7"/>
      <c r="D27" s="8"/>
      <c r="E27" s="8"/>
      <c r="F27" s="16" t="e">
        <f>IF(ISBLANK(EntitiesData[[#This Row],[Sector]]),"",VLOOKUP(EntitiesData[[#This Row],[Sector]],Sectors!$D$3:$F$90,3,FALSE))</f>
        <v>#N/A</v>
      </c>
      <c r="G27" s="16" t="e">
        <f>IF(ISBLANK(EntitiesData[[#This Row],[Sector Category]]),"",VLOOKUP(EntitiesData[[#This Row],[Sector Category]],Sectors!$A$3:$B$23,2,FALSE))</f>
        <v>#N/A</v>
      </c>
      <c r="H27" s="16" t="str">
        <f>IF(ISBLANK(EntitiesData[[#This Row],[ISIC]]),"",LEFT(EntitiesData[[#This Row],[ISIC]],2))</f>
        <v/>
      </c>
      <c r="I27" s="16" t="e">
        <f>IF(ISBLANK(EntitiesData[[#This Row],[Sector]]),"",VLOOKUP(EntitiesData[[#This Row],[Sector]],Sectors!$D$3:$E$90,2,FALSE))</f>
        <v>#N/A</v>
      </c>
      <c r="J27" s="16" t="str">
        <f>IF(ISBLANK(EntitiesData[[#This Row],[ISIC]]),"",LEFT(EntitiesData[[#This Row],[ISIC]],3))</f>
        <v/>
      </c>
      <c r="K27" s="16" t="e">
        <f>IF(ISBLANK(EntitiesData[[#This Row],[Subsector]]),"",VLOOKUP(EntitiesData[[#This Row],[Subsector]],Sectors!$H$3:$I$240,2,FALSE))</f>
        <v>#N/A</v>
      </c>
      <c r="L27" s="16" t="str">
        <f>IF(ISBLANK(EntitiesData[[#This Row],[ISIC]]),"",RIGHT(EntitiesData[[#This Row],[ISIC]],1))</f>
        <v/>
      </c>
      <c r="M27" s="19"/>
      <c r="N27" s="19"/>
      <c r="O27" s="19"/>
      <c r="P27" s="19"/>
    </row>
    <row r="28" spans="1:16" x14ac:dyDescent="0.2">
      <c r="A28" s="7"/>
      <c r="B28" s="7"/>
      <c r="C28" s="7"/>
      <c r="D28" s="8"/>
      <c r="E28" s="8"/>
      <c r="F28" s="16" t="e">
        <f>IF(ISBLANK(EntitiesData[[#This Row],[Sector]]),"",VLOOKUP(EntitiesData[[#This Row],[Sector]],Sectors!$D$3:$F$90,3,FALSE))</f>
        <v>#N/A</v>
      </c>
      <c r="G28" s="16" t="e">
        <f>IF(ISBLANK(EntitiesData[[#This Row],[Sector Category]]),"",VLOOKUP(EntitiesData[[#This Row],[Sector Category]],Sectors!$A$3:$B$23,2,FALSE))</f>
        <v>#N/A</v>
      </c>
      <c r="H28" s="16" t="str">
        <f>IF(ISBLANK(EntitiesData[[#This Row],[ISIC]]),"",LEFT(EntitiesData[[#This Row],[ISIC]],2))</f>
        <v/>
      </c>
      <c r="I28" s="16" t="e">
        <f>IF(ISBLANK(EntitiesData[[#This Row],[Sector]]),"",VLOOKUP(EntitiesData[[#This Row],[Sector]],Sectors!$D$3:$E$90,2,FALSE))</f>
        <v>#N/A</v>
      </c>
      <c r="J28" s="16" t="str">
        <f>IF(ISBLANK(EntitiesData[[#This Row],[ISIC]]),"",LEFT(EntitiesData[[#This Row],[ISIC]],3))</f>
        <v/>
      </c>
      <c r="K28" s="16" t="e">
        <f>IF(ISBLANK(EntitiesData[[#This Row],[Subsector]]),"",VLOOKUP(EntitiesData[[#This Row],[Subsector]],Sectors!$H$3:$I$240,2,FALSE))</f>
        <v>#N/A</v>
      </c>
      <c r="L28" s="16" t="str">
        <f>IF(ISBLANK(EntitiesData[[#This Row],[ISIC]]),"",RIGHT(EntitiesData[[#This Row],[ISIC]],1))</f>
        <v/>
      </c>
      <c r="M28" s="19"/>
      <c r="N28" s="19"/>
      <c r="O28" s="19"/>
      <c r="P28" s="19"/>
    </row>
    <row r="29" spans="1:16" x14ac:dyDescent="0.2">
      <c r="A29" s="7"/>
      <c r="B29" s="7"/>
      <c r="C29" s="7"/>
      <c r="D29" s="8"/>
      <c r="E29" s="8"/>
      <c r="F29" s="16" t="e">
        <f>IF(ISBLANK(EntitiesData[[#This Row],[Sector]]),"",VLOOKUP(EntitiesData[[#This Row],[Sector]],Sectors!$D$3:$F$90,3,FALSE))</f>
        <v>#N/A</v>
      </c>
      <c r="G29" s="16" t="e">
        <f>IF(ISBLANK(EntitiesData[[#This Row],[Sector Category]]),"",VLOOKUP(EntitiesData[[#This Row],[Sector Category]],Sectors!$A$3:$B$23,2,FALSE))</f>
        <v>#N/A</v>
      </c>
      <c r="H29" s="16" t="str">
        <f>IF(ISBLANK(EntitiesData[[#This Row],[ISIC]]),"",LEFT(EntitiesData[[#This Row],[ISIC]],2))</f>
        <v/>
      </c>
      <c r="I29" s="16" t="e">
        <f>IF(ISBLANK(EntitiesData[[#This Row],[Sector]]),"",VLOOKUP(EntitiesData[[#This Row],[Sector]],Sectors!$D$3:$E$90,2,FALSE))</f>
        <v>#N/A</v>
      </c>
      <c r="J29" s="16" t="str">
        <f>IF(ISBLANK(EntitiesData[[#This Row],[ISIC]]),"",LEFT(EntitiesData[[#This Row],[ISIC]],3))</f>
        <v/>
      </c>
      <c r="K29" s="16" t="e">
        <f>IF(ISBLANK(EntitiesData[[#This Row],[Subsector]]),"",VLOOKUP(EntitiesData[[#This Row],[Subsector]],Sectors!$H$3:$I$240,2,FALSE))</f>
        <v>#N/A</v>
      </c>
      <c r="L29" s="16" t="str">
        <f>IF(ISBLANK(EntitiesData[[#This Row],[ISIC]]),"",RIGHT(EntitiesData[[#This Row],[ISIC]],1))</f>
        <v/>
      </c>
      <c r="M29" s="19"/>
      <c r="N29" s="19"/>
      <c r="O29" s="19"/>
      <c r="P29" s="19"/>
    </row>
    <row r="30" spans="1:16" x14ac:dyDescent="0.2">
      <c r="A30" s="7"/>
      <c r="B30" s="7"/>
      <c r="C30" s="7"/>
      <c r="D30" s="8"/>
      <c r="E30" s="8"/>
      <c r="F30" s="16" t="e">
        <f>IF(ISBLANK(EntitiesData[[#This Row],[Sector]]),"",VLOOKUP(EntitiesData[[#This Row],[Sector]],Sectors!$D$3:$F$90,3,FALSE))</f>
        <v>#N/A</v>
      </c>
      <c r="G30" s="16" t="e">
        <f>IF(ISBLANK(EntitiesData[[#This Row],[Sector Category]]),"",VLOOKUP(EntitiesData[[#This Row],[Sector Category]],Sectors!$A$3:$B$23,2,FALSE))</f>
        <v>#N/A</v>
      </c>
      <c r="H30" s="16" t="str">
        <f>IF(ISBLANK(EntitiesData[[#This Row],[ISIC]]),"",LEFT(EntitiesData[[#This Row],[ISIC]],2))</f>
        <v/>
      </c>
      <c r="I30" s="16" t="e">
        <f>IF(ISBLANK(EntitiesData[[#This Row],[Sector]]),"",VLOOKUP(EntitiesData[[#This Row],[Sector]],Sectors!$D$3:$E$90,2,FALSE))</f>
        <v>#N/A</v>
      </c>
      <c r="J30" s="16" t="str">
        <f>IF(ISBLANK(EntitiesData[[#This Row],[ISIC]]),"",LEFT(EntitiesData[[#This Row],[ISIC]],3))</f>
        <v/>
      </c>
      <c r="K30" s="16" t="e">
        <f>IF(ISBLANK(EntitiesData[[#This Row],[Subsector]]),"",VLOOKUP(EntitiesData[[#This Row],[Subsector]],Sectors!$H$3:$I$240,2,FALSE))</f>
        <v>#N/A</v>
      </c>
      <c r="L30" s="16" t="str">
        <f>IF(ISBLANK(EntitiesData[[#This Row],[ISIC]]),"",RIGHT(EntitiesData[[#This Row],[ISIC]],1))</f>
        <v/>
      </c>
      <c r="M30" s="19"/>
      <c r="N30" s="19"/>
      <c r="O30" s="19"/>
      <c r="P30" s="19"/>
    </row>
    <row r="31" spans="1:16" x14ac:dyDescent="0.2">
      <c r="A31" s="7"/>
      <c r="B31" s="7"/>
      <c r="C31" s="7"/>
      <c r="D31" s="8"/>
      <c r="E31" s="8"/>
      <c r="F31" s="16" t="e">
        <f>IF(ISBLANK(EntitiesData[[#This Row],[Sector]]),"",VLOOKUP(EntitiesData[[#This Row],[Sector]],Sectors!$D$3:$F$90,3,FALSE))</f>
        <v>#N/A</v>
      </c>
      <c r="G31" s="16" t="e">
        <f>IF(ISBLANK(EntitiesData[[#This Row],[Sector Category]]),"",VLOOKUP(EntitiesData[[#This Row],[Sector Category]],Sectors!$A$3:$B$23,2,FALSE))</f>
        <v>#N/A</v>
      </c>
      <c r="H31" s="16" t="str">
        <f>IF(ISBLANK(EntitiesData[[#This Row],[ISIC]]),"",LEFT(EntitiesData[[#This Row],[ISIC]],2))</f>
        <v/>
      </c>
      <c r="I31" s="16" t="e">
        <f>IF(ISBLANK(EntitiesData[[#This Row],[Sector]]),"",VLOOKUP(EntitiesData[[#This Row],[Sector]],Sectors!$D$3:$E$90,2,FALSE))</f>
        <v>#N/A</v>
      </c>
      <c r="J31" s="16" t="str">
        <f>IF(ISBLANK(EntitiesData[[#This Row],[ISIC]]),"",LEFT(EntitiesData[[#This Row],[ISIC]],3))</f>
        <v/>
      </c>
      <c r="K31" s="16" t="e">
        <f>IF(ISBLANK(EntitiesData[[#This Row],[Subsector]]),"",VLOOKUP(EntitiesData[[#This Row],[Subsector]],Sectors!$H$3:$I$240,2,FALSE))</f>
        <v>#N/A</v>
      </c>
      <c r="L31" s="16" t="str">
        <f>IF(ISBLANK(EntitiesData[[#This Row],[ISIC]]),"",RIGHT(EntitiesData[[#This Row],[ISIC]],1))</f>
        <v/>
      </c>
      <c r="M31" s="19"/>
      <c r="N31" s="19"/>
      <c r="O31" s="19"/>
      <c r="P31" s="19"/>
    </row>
    <row r="32" spans="1:16" x14ac:dyDescent="0.2">
      <c r="A32" s="7"/>
      <c r="B32" s="7"/>
      <c r="C32" s="7"/>
      <c r="D32" s="8"/>
      <c r="E32" s="8"/>
      <c r="F32" s="16" t="e">
        <f>IF(ISBLANK(EntitiesData[[#This Row],[Sector]]),"",VLOOKUP(EntitiesData[[#This Row],[Sector]],Sectors!$D$3:$F$90,3,FALSE))</f>
        <v>#N/A</v>
      </c>
      <c r="G32" s="16" t="e">
        <f>IF(ISBLANK(EntitiesData[[#This Row],[Sector Category]]),"",VLOOKUP(EntitiesData[[#This Row],[Sector Category]],Sectors!$A$3:$B$23,2,FALSE))</f>
        <v>#N/A</v>
      </c>
      <c r="H32" s="16" t="str">
        <f>IF(ISBLANK(EntitiesData[[#This Row],[ISIC]]),"",LEFT(EntitiesData[[#This Row],[ISIC]],2))</f>
        <v/>
      </c>
      <c r="I32" s="16" t="e">
        <f>IF(ISBLANK(EntitiesData[[#This Row],[Sector]]),"",VLOOKUP(EntitiesData[[#This Row],[Sector]],Sectors!$D$3:$E$90,2,FALSE))</f>
        <v>#N/A</v>
      </c>
      <c r="J32" s="16" t="str">
        <f>IF(ISBLANK(EntitiesData[[#This Row],[ISIC]]),"",LEFT(EntitiesData[[#This Row],[ISIC]],3))</f>
        <v/>
      </c>
      <c r="K32" s="16" t="e">
        <f>IF(ISBLANK(EntitiesData[[#This Row],[Subsector]]),"",VLOOKUP(EntitiesData[[#This Row],[Subsector]],Sectors!$H$3:$I$240,2,FALSE))</f>
        <v>#N/A</v>
      </c>
      <c r="L32" s="16" t="str">
        <f>IF(ISBLANK(EntitiesData[[#This Row],[ISIC]]),"",RIGHT(EntitiesData[[#This Row],[ISIC]],1))</f>
        <v/>
      </c>
      <c r="M32" s="19"/>
      <c r="N32" s="19"/>
      <c r="O32" s="19"/>
      <c r="P32" s="19"/>
    </row>
    <row r="33" spans="1:16" x14ac:dyDescent="0.2">
      <c r="A33" s="7"/>
      <c r="B33" s="7"/>
      <c r="C33" s="7"/>
      <c r="D33" s="8"/>
      <c r="E33" s="8"/>
      <c r="F33" s="16" t="e">
        <f>IF(ISBLANK(EntitiesData[[#This Row],[Sector]]),"",VLOOKUP(EntitiesData[[#This Row],[Sector]],Sectors!$D$3:$F$90,3,FALSE))</f>
        <v>#N/A</v>
      </c>
      <c r="G33" s="16" t="e">
        <f>IF(ISBLANK(EntitiesData[[#This Row],[Sector Category]]),"",VLOOKUP(EntitiesData[[#This Row],[Sector Category]],Sectors!$A$3:$B$23,2,FALSE))</f>
        <v>#N/A</v>
      </c>
      <c r="H33" s="16" t="str">
        <f>IF(ISBLANK(EntitiesData[[#This Row],[ISIC]]),"",LEFT(EntitiesData[[#This Row],[ISIC]],2))</f>
        <v/>
      </c>
      <c r="I33" s="16" t="e">
        <f>IF(ISBLANK(EntitiesData[[#This Row],[Sector]]),"",VLOOKUP(EntitiesData[[#This Row],[Sector]],Sectors!$D$3:$E$90,2,FALSE))</f>
        <v>#N/A</v>
      </c>
      <c r="J33" s="16" t="str">
        <f>IF(ISBLANK(EntitiesData[[#This Row],[ISIC]]),"",LEFT(EntitiesData[[#This Row],[ISIC]],3))</f>
        <v/>
      </c>
      <c r="K33" s="16" t="e">
        <f>IF(ISBLANK(EntitiesData[[#This Row],[Subsector]]),"",VLOOKUP(EntitiesData[[#This Row],[Subsector]],Sectors!$H$3:$I$240,2,FALSE))</f>
        <v>#N/A</v>
      </c>
      <c r="L33" s="16" t="str">
        <f>IF(ISBLANK(EntitiesData[[#This Row],[ISIC]]),"",RIGHT(EntitiesData[[#This Row],[ISIC]],1))</f>
        <v/>
      </c>
      <c r="M33" s="19"/>
      <c r="N33" s="19"/>
      <c r="O33" s="19"/>
      <c r="P33" s="19"/>
    </row>
    <row r="34" spans="1:16" x14ac:dyDescent="0.2">
      <c r="A34" s="7"/>
      <c r="B34" s="7"/>
      <c r="C34" s="7"/>
      <c r="D34" s="8"/>
      <c r="E34" s="8"/>
      <c r="F34" s="16" t="e">
        <f>IF(ISBLANK(EntitiesData[[#This Row],[Sector]]),"",VLOOKUP(EntitiesData[[#This Row],[Sector]],Sectors!$D$3:$F$90,3,FALSE))</f>
        <v>#N/A</v>
      </c>
      <c r="G34" s="16" t="e">
        <f>IF(ISBLANK(EntitiesData[[#This Row],[Sector Category]]),"",VLOOKUP(EntitiesData[[#This Row],[Sector Category]],Sectors!$A$3:$B$23,2,FALSE))</f>
        <v>#N/A</v>
      </c>
      <c r="H34" s="16" t="str">
        <f>IF(ISBLANK(EntitiesData[[#This Row],[ISIC]]),"",LEFT(EntitiesData[[#This Row],[ISIC]],2))</f>
        <v/>
      </c>
      <c r="I34" s="16" t="e">
        <f>IF(ISBLANK(EntitiesData[[#This Row],[Sector]]),"",VLOOKUP(EntitiesData[[#This Row],[Sector]],Sectors!$D$3:$E$90,2,FALSE))</f>
        <v>#N/A</v>
      </c>
      <c r="J34" s="16" t="str">
        <f>IF(ISBLANK(EntitiesData[[#This Row],[ISIC]]),"",LEFT(EntitiesData[[#This Row],[ISIC]],3))</f>
        <v/>
      </c>
      <c r="K34" s="16" t="e">
        <f>IF(ISBLANK(EntitiesData[[#This Row],[Subsector]]),"",VLOOKUP(EntitiesData[[#This Row],[Subsector]],Sectors!$H$3:$I$240,2,FALSE))</f>
        <v>#N/A</v>
      </c>
      <c r="L34" s="16" t="str">
        <f>IF(ISBLANK(EntitiesData[[#This Row],[ISIC]]),"",RIGHT(EntitiesData[[#This Row],[ISIC]],1))</f>
        <v/>
      </c>
      <c r="M34" s="19"/>
      <c r="N34" s="19"/>
      <c r="O34" s="19"/>
      <c r="P34" s="19"/>
    </row>
    <row r="35" spans="1:16" x14ac:dyDescent="0.2">
      <c r="A35" s="7"/>
      <c r="B35" s="7"/>
      <c r="C35" s="7"/>
      <c r="D35" s="8"/>
      <c r="E35" s="8"/>
      <c r="F35" s="16" t="e">
        <f>IF(ISBLANK(EntitiesData[[#This Row],[Sector]]),"",VLOOKUP(EntitiesData[[#This Row],[Sector]],Sectors!$D$3:$F$90,3,FALSE))</f>
        <v>#N/A</v>
      </c>
      <c r="G35" s="16" t="e">
        <f>IF(ISBLANK(EntitiesData[[#This Row],[Sector Category]]),"",VLOOKUP(EntitiesData[[#This Row],[Sector Category]],Sectors!$A$3:$B$23,2,FALSE))</f>
        <v>#N/A</v>
      </c>
      <c r="H35" s="16" t="str">
        <f>IF(ISBLANK(EntitiesData[[#This Row],[ISIC]]),"",LEFT(EntitiesData[[#This Row],[ISIC]],2))</f>
        <v/>
      </c>
      <c r="I35" s="16" t="e">
        <f>IF(ISBLANK(EntitiesData[[#This Row],[Sector]]),"",VLOOKUP(EntitiesData[[#This Row],[Sector]],Sectors!$D$3:$E$90,2,FALSE))</f>
        <v>#N/A</v>
      </c>
      <c r="J35" s="16" t="str">
        <f>IF(ISBLANK(EntitiesData[[#This Row],[ISIC]]),"",LEFT(EntitiesData[[#This Row],[ISIC]],3))</f>
        <v/>
      </c>
      <c r="K35" s="16" t="e">
        <f>IF(ISBLANK(EntitiesData[[#This Row],[Subsector]]),"",VLOOKUP(EntitiesData[[#This Row],[Subsector]],Sectors!$H$3:$I$240,2,FALSE))</f>
        <v>#N/A</v>
      </c>
      <c r="L35" s="16" t="str">
        <f>IF(ISBLANK(EntitiesData[[#This Row],[ISIC]]),"",RIGHT(EntitiesData[[#This Row],[ISIC]],1))</f>
        <v/>
      </c>
      <c r="M35" s="19"/>
      <c r="N35" s="19"/>
      <c r="O35" s="19"/>
      <c r="P35" s="19"/>
    </row>
    <row r="36" spans="1:16" x14ac:dyDescent="0.2">
      <c r="A36" s="7"/>
      <c r="B36" s="7"/>
      <c r="C36" s="7"/>
      <c r="D36" s="8"/>
      <c r="E36" s="8"/>
      <c r="F36" s="16" t="e">
        <f>IF(ISBLANK(EntitiesData[[#This Row],[Sector]]),"",VLOOKUP(EntitiesData[[#This Row],[Sector]],Sectors!$D$3:$F$90,3,FALSE))</f>
        <v>#N/A</v>
      </c>
      <c r="G36" s="16" t="e">
        <f>IF(ISBLANK(EntitiesData[[#This Row],[Sector Category]]),"",VLOOKUP(EntitiesData[[#This Row],[Sector Category]],Sectors!$A$3:$B$23,2,FALSE))</f>
        <v>#N/A</v>
      </c>
      <c r="H36" s="16" t="str">
        <f>IF(ISBLANK(EntitiesData[[#This Row],[ISIC]]),"",LEFT(EntitiesData[[#This Row],[ISIC]],2))</f>
        <v/>
      </c>
      <c r="I36" s="16" t="e">
        <f>IF(ISBLANK(EntitiesData[[#This Row],[Sector]]),"",VLOOKUP(EntitiesData[[#This Row],[Sector]],Sectors!$D$3:$E$90,2,FALSE))</f>
        <v>#N/A</v>
      </c>
      <c r="J36" s="16" t="str">
        <f>IF(ISBLANK(EntitiesData[[#This Row],[ISIC]]),"",LEFT(EntitiesData[[#This Row],[ISIC]],3))</f>
        <v/>
      </c>
      <c r="K36" s="16" t="e">
        <f>IF(ISBLANK(EntitiesData[[#This Row],[Subsector]]),"",VLOOKUP(EntitiesData[[#This Row],[Subsector]],Sectors!$H$3:$I$240,2,FALSE))</f>
        <v>#N/A</v>
      </c>
      <c r="L36" s="16" t="str">
        <f>IF(ISBLANK(EntitiesData[[#This Row],[ISIC]]),"",RIGHT(EntitiesData[[#This Row],[ISIC]],1))</f>
        <v/>
      </c>
      <c r="M36" s="19"/>
      <c r="N36" s="19"/>
      <c r="O36" s="19"/>
      <c r="P36" s="19"/>
    </row>
    <row r="37" spans="1:16" x14ac:dyDescent="0.2">
      <c r="A37" s="7"/>
      <c r="B37" s="7"/>
      <c r="C37" s="7"/>
      <c r="D37" s="8"/>
      <c r="E37" s="8"/>
      <c r="F37" s="16" t="e">
        <f>IF(ISBLANK(EntitiesData[[#This Row],[Sector]]),"",VLOOKUP(EntitiesData[[#This Row],[Sector]],Sectors!$D$3:$F$90,3,FALSE))</f>
        <v>#N/A</v>
      </c>
      <c r="G37" s="16" t="e">
        <f>IF(ISBLANK(EntitiesData[[#This Row],[Sector Category]]),"",VLOOKUP(EntitiesData[[#This Row],[Sector Category]],Sectors!$A$3:$B$23,2,FALSE))</f>
        <v>#N/A</v>
      </c>
      <c r="H37" s="16" t="str">
        <f>IF(ISBLANK(EntitiesData[[#This Row],[ISIC]]),"",LEFT(EntitiesData[[#This Row],[ISIC]],2))</f>
        <v/>
      </c>
      <c r="I37" s="16" t="e">
        <f>IF(ISBLANK(EntitiesData[[#This Row],[Sector]]),"",VLOOKUP(EntitiesData[[#This Row],[Sector]],Sectors!$D$3:$E$90,2,FALSE))</f>
        <v>#N/A</v>
      </c>
      <c r="J37" s="16" t="str">
        <f>IF(ISBLANK(EntitiesData[[#This Row],[ISIC]]),"",LEFT(EntitiesData[[#This Row],[ISIC]],3))</f>
        <v/>
      </c>
      <c r="K37" s="16" t="e">
        <f>IF(ISBLANK(EntitiesData[[#This Row],[Subsector]]),"",VLOOKUP(EntitiesData[[#This Row],[Subsector]],Sectors!$H$3:$I$240,2,FALSE))</f>
        <v>#N/A</v>
      </c>
      <c r="L37" s="16" t="str">
        <f>IF(ISBLANK(EntitiesData[[#This Row],[ISIC]]),"",RIGHT(EntitiesData[[#This Row],[ISIC]],1))</f>
        <v/>
      </c>
      <c r="M37" s="19"/>
      <c r="N37" s="19"/>
      <c r="O37" s="19"/>
      <c r="P37" s="19"/>
    </row>
    <row r="38" spans="1:16" x14ac:dyDescent="0.2">
      <c r="A38" s="7"/>
      <c r="B38" s="7"/>
      <c r="C38" s="7"/>
      <c r="D38" s="8"/>
      <c r="E38" s="8"/>
      <c r="F38" s="16" t="e">
        <f>IF(ISBLANK(EntitiesData[[#This Row],[Sector]]),"",VLOOKUP(EntitiesData[[#This Row],[Sector]],Sectors!$D$3:$F$90,3,FALSE))</f>
        <v>#N/A</v>
      </c>
      <c r="G38" s="16" t="e">
        <f>IF(ISBLANK(EntitiesData[[#This Row],[Sector Category]]),"",VLOOKUP(EntitiesData[[#This Row],[Sector Category]],Sectors!$A$3:$B$23,2,FALSE))</f>
        <v>#N/A</v>
      </c>
      <c r="H38" s="16" t="str">
        <f>IF(ISBLANK(EntitiesData[[#This Row],[ISIC]]),"",LEFT(EntitiesData[[#This Row],[ISIC]],2))</f>
        <v/>
      </c>
      <c r="I38" s="16" t="e">
        <f>IF(ISBLANK(EntitiesData[[#This Row],[Sector]]),"",VLOOKUP(EntitiesData[[#This Row],[Sector]],Sectors!$D$3:$E$90,2,FALSE))</f>
        <v>#N/A</v>
      </c>
      <c r="J38" s="16" t="str">
        <f>IF(ISBLANK(EntitiesData[[#This Row],[ISIC]]),"",LEFT(EntitiesData[[#This Row],[ISIC]],3))</f>
        <v/>
      </c>
      <c r="K38" s="16" t="e">
        <f>IF(ISBLANK(EntitiesData[[#This Row],[Subsector]]),"",VLOOKUP(EntitiesData[[#This Row],[Subsector]],Sectors!$H$3:$I$240,2,FALSE))</f>
        <v>#N/A</v>
      </c>
      <c r="L38" s="16" t="str">
        <f>IF(ISBLANK(EntitiesData[[#This Row],[ISIC]]),"",RIGHT(EntitiesData[[#This Row],[ISIC]],1))</f>
        <v/>
      </c>
      <c r="M38" s="19"/>
      <c r="N38" s="19"/>
      <c r="O38" s="19"/>
      <c r="P38" s="19"/>
    </row>
    <row r="39" spans="1:16" x14ac:dyDescent="0.2">
      <c r="A39" s="7"/>
      <c r="B39" s="7"/>
      <c r="C39" s="7"/>
      <c r="D39" s="8"/>
      <c r="E39" s="8"/>
      <c r="F39" s="16" t="e">
        <f>IF(ISBLANK(EntitiesData[[#This Row],[Sector]]),"",VLOOKUP(EntitiesData[[#This Row],[Sector]],Sectors!$D$3:$F$90,3,FALSE))</f>
        <v>#N/A</v>
      </c>
      <c r="G39" s="16" t="e">
        <f>IF(ISBLANK(EntitiesData[[#This Row],[Sector Category]]),"",VLOOKUP(EntitiesData[[#This Row],[Sector Category]],Sectors!$A$3:$B$23,2,FALSE))</f>
        <v>#N/A</v>
      </c>
      <c r="H39" s="16" t="str">
        <f>IF(ISBLANK(EntitiesData[[#This Row],[ISIC]]),"",LEFT(EntitiesData[[#This Row],[ISIC]],2))</f>
        <v/>
      </c>
      <c r="I39" s="16" t="e">
        <f>IF(ISBLANK(EntitiesData[[#This Row],[Sector]]),"",VLOOKUP(EntitiesData[[#This Row],[Sector]],Sectors!$D$3:$E$90,2,FALSE))</f>
        <v>#N/A</v>
      </c>
      <c r="J39" s="16" t="str">
        <f>IF(ISBLANK(EntitiesData[[#This Row],[ISIC]]),"",LEFT(EntitiesData[[#This Row],[ISIC]],3))</f>
        <v/>
      </c>
      <c r="K39" s="16" t="e">
        <f>IF(ISBLANK(EntitiesData[[#This Row],[Subsector]]),"",VLOOKUP(EntitiesData[[#This Row],[Subsector]],Sectors!$H$3:$I$240,2,FALSE))</f>
        <v>#N/A</v>
      </c>
      <c r="L39" s="16" t="str">
        <f>IF(ISBLANK(EntitiesData[[#This Row],[ISIC]]),"",RIGHT(EntitiesData[[#This Row],[ISIC]],1))</f>
        <v/>
      </c>
      <c r="M39" s="19"/>
      <c r="N39" s="19"/>
      <c r="O39" s="19"/>
      <c r="P39" s="19"/>
    </row>
    <row r="40" spans="1:16" x14ac:dyDescent="0.2">
      <c r="A40" s="7"/>
      <c r="B40" s="7"/>
      <c r="C40" s="7"/>
      <c r="D40" s="8"/>
      <c r="E40" s="8"/>
      <c r="F40" s="16" t="e">
        <f>IF(ISBLANK(EntitiesData[[#This Row],[Sector]]),"",VLOOKUP(EntitiesData[[#This Row],[Sector]],Sectors!$D$3:$F$90,3,FALSE))</f>
        <v>#N/A</v>
      </c>
      <c r="G40" s="16" t="e">
        <f>IF(ISBLANK(EntitiesData[[#This Row],[Sector Category]]),"",VLOOKUP(EntitiesData[[#This Row],[Sector Category]],Sectors!$A$3:$B$23,2,FALSE))</f>
        <v>#N/A</v>
      </c>
      <c r="H40" s="16" t="str">
        <f>IF(ISBLANK(EntitiesData[[#This Row],[ISIC]]),"",LEFT(EntitiesData[[#This Row],[ISIC]],2))</f>
        <v/>
      </c>
      <c r="I40" s="16" t="e">
        <f>IF(ISBLANK(EntitiesData[[#This Row],[Sector]]),"",VLOOKUP(EntitiesData[[#This Row],[Sector]],Sectors!$D$3:$E$90,2,FALSE))</f>
        <v>#N/A</v>
      </c>
      <c r="J40" s="16" t="str">
        <f>IF(ISBLANK(EntitiesData[[#This Row],[ISIC]]),"",LEFT(EntitiesData[[#This Row],[ISIC]],3))</f>
        <v/>
      </c>
      <c r="K40" s="16" t="e">
        <f>IF(ISBLANK(EntitiesData[[#This Row],[Subsector]]),"",VLOOKUP(EntitiesData[[#This Row],[Subsector]],Sectors!$H$3:$I$240,2,FALSE))</f>
        <v>#N/A</v>
      </c>
      <c r="L40" s="16" t="str">
        <f>IF(ISBLANK(EntitiesData[[#This Row],[ISIC]]),"",RIGHT(EntitiesData[[#This Row],[ISIC]],1))</f>
        <v/>
      </c>
      <c r="M40" s="19"/>
      <c r="N40" s="19"/>
      <c r="O40" s="19"/>
      <c r="P40" s="19"/>
    </row>
    <row r="41" spans="1:16" x14ac:dyDescent="0.2">
      <c r="A41" s="7"/>
      <c r="B41" s="7"/>
      <c r="C41" s="7"/>
      <c r="D41" s="8"/>
      <c r="E41" s="8"/>
      <c r="F41" s="16" t="e">
        <f>IF(ISBLANK(EntitiesData[[#This Row],[Sector]]),"",VLOOKUP(EntitiesData[[#This Row],[Sector]],Sectors!$D$3:$F$90,3,FALSE))</f>
        <v>#N/A</v>
      </c>
      <c r="G41" s="16" t="e">
        <f>IF(ISBLANK(EntitiesData[[#This Row],[Sector Category]]),"",VLOOKUP(EntitiesData[[#This Row],[Sector Category]],Sectors!$A$3:$B$23,2,FALSE))</f>
        <v>#N/A</v>
      </c>
      <c r="H41" s="16" t="str">
        <f>IF(ISBLANK(EntitiesData[[#This Row],[ISIC]]),"",LEFT(EntitiesData[[#This Row],[ISIC]],2))</f>
        <v/>
      </c>
      <c r="I41" s="16" t="e">
        <f>IF(ISBLANK(EntitiesData[[#This Row],[Sector]]),"",VLOOKUP(EntitiesData[[#This Row],[Sector]],Sectors!$D$3:$E$90,2,FALSE))</f>
        <v>#N/A</v>
      </c>
      <c r="J41" s="16" t="str">
        <f>IF(ISBLANK(EntitiesData[[#This Row],[ISIC]]),"",LEFT(EntitiesData[[#This Row],[ISIC]],3))</f>
        <v/>
      </c>
      <c r="K41" s="16" t="e">
        <f>IF(ISBLANK(EntitiesData[[#This Row],[Subsector]]),"",VLOOKUP(EntitiesData[[#This Row],[Subsector]],Sectors!$H$3:$I$240,2,FALSE))</f>
        <v>#N/A</v>
      </c>
      <c r="L41" s="16" t="str">
        <f>IF(ISBLANK(EntitiesData[[#This Row],[ISIC]]),"",RIGHT(EntitiesData[[#This Row],[ISIC]],1))</f>
        <v/>
      </c>
      <c r="M41" s="19"/>
      <c r="N41" s="19"/>
      <c r="O41" s="19"/>
      <c r="P41" s="19"/>
    </row>
    <row r="42" spans="1:16" x14ac:dyDescent="0.2">
      <c r="A42" s="7"/>
      <c r="B42" s="7"/>
      <c r="C42" s="7"/>
      <c r="D42" s="8"/>
      <c r="E42" s="8"/>
      <c r="F42" s="16" t="e">
        <f>IF(ISBLANK(EntitiesData[[#This Row],[Sector]]),"",VLOOKUP(EntitiesData[[#This Row],[Sector]],Sectors!$D$3:$F$90,3,FALSE))</f>
        <v>#N/A</v>
      </c>
      <c r="G42" s="16" t="e">
        <f>IF(ISBLANK(EntitiesData[[#This Row],[Sector Category]]),"",VLOOKUP(EntitiesData[[#This Row],[Sector Category]],Sectors!$A$3:$B$23,2,FALSE))</f>
        <v>#N/A</v>
      </c>
      <c r="H42" s="16" t="str">
        <f>IF(ISBLANK(EntitiesData[[#This Row],[ISIC]]),"",LEFT(EntitiesData[[#This Row],[ISIC]],2))</f>
        <v/>
      </c>
      <c r="I42" s="16" t="e">
        <f>IF(ISBLANK(EntitiesData[[#This Row],[Sector]]),"",VLOOKUP(EntitiesData[[#This Row],[Sector]],Sectors!$D$3:$E$90,2,FALSE))</f>
        <v>#N/A</v>
      </c>
      <c r="J42" s="16" t="str">
        <f>IF(ISBLANK(EntitiesData[[#This Row],[ISIC]]),"",LEFT(EntitiesData[[#This Row],[ISIC]],3))</f>
        <v/>
      </c>
      <c r="K42" s="16" t="e">
        <f>IF(ISBLANK(EntitiesData[[#This Row],[Subsector]]),"",VLOOKUP(EntitiesData[[#This Row],[Subsector]],Sectors!$H$3:$I$240,2,FALSE))</f>
        <v>#N/A</v>
      </c>
      <c r="L42" s="16" t="str">
        <f>IF(ISBLANK(EntitiesData[[#This Row],[ISIC]]),"",RIGHT(EntitiesData[[#This Row],[ISIC]],1))</f>
        <v/>
      </c>
      <c r="M42" s="19"/>
      <c r="N42" s="19"/>
      <c r="O42" s="19"/>
      <c r="P42" s="19"/>
    </row>
    <row r="43" spans="1:16" x14ac:dyDescent="0.2">
      <c r="A43" s="7"/>
      <c r="B43" s="7"/>
      <c r="C43" s="7"/>
      <c r="D43" s="8"/>
      <c r="E43" s="8"/>
      <c r="F43" s="16" t="e">
        <f>IF(ISBLANK(EntitiesData[[#This Row],[Sector]]),"",VLOOKUP(EntitiesData[[#This Row],[Sector]],Sectors!$D$3:$F$90,3,FALSE))</f>
        <v>#N/A</v>
      </c>
      <c r="G43" s="16" t="e">
        <f>IF(ISBLANK(EntitiesData[[#This Row],[Sector Category]]),"",VLOOKUP(EntitiesData[[#This Row],[Sector Category]],Sectors!$A$3:$B$23,2,FALSE))</f>
        <v>#N/A</v>
      </c>
      <c r="H43" s="16" t="str">
        <f>IF(ISBLANK(EntitiesData[[#This Row],[ISIC]]),"",LEFT(EntitiesData[[#This Row],[ISIC]],2))</f>
        <v/>
      </c>
      <c r="I43" s="16" t="e">
        <f>IF(ISBLANK(EntitiesData[[#This Row],[Sector]]),"",VLOOKUP(EntitiesData[[#This Row],[Sector]],Sectors!$D$3:$E$90,2,FALSE))</f>
        <v>#N/A</v>
      </c>
      <c r="J43" s="16" t="str">
        <f>IF(ISBLANK(EntitiesData[[#This Row],[ISIC]]),"",LEFT(EntitiesData[[#This Row],[ISIC]],3))</f>
        <v/>
      </c>
      <c r="K43" s="16" t="e">
        <f>IF(ISBLANK(EntitiesData[[#This Row],[Subsector]]),"",VLOOKUP(EntitiesData[[#This Row],[Subsector]],Sectors!$H$3:$I$240,2,FALSE))</f>
        <v>#N/A</v>
      </c>
      <c r="L43" s="16" t="str">
        <f>IF(ISBLANK(EntitiesData[[#This Row],[ISIC]]),"",RIGHT(EntitiesData[[#This Row],[ISIC]],1))</f>
        <v/>
      </c>
      <c r="M43" s="20"/>
      <c r="N43" s="20"/>
      <c r="O43" s="20"/>
      <c r="P43" s="20"/>
    </row>
  </sheetData>
  <phoneticPr fontId="1" type="noConversion"/>
  <pageMargins left="0.7" right="0.7" top="0.75" bottom="0.75" header="0.3" footer="0.3"/>
  <ignoredErrors>
    <ignoredError sqref="D2" numberStoredAsText="1"/>
  </ignoredErrors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1EAE4-2E43-4FC4-A953-E8C8F02DEEF6}">
  <dimension ref="A1:J240"/>
  <sheetViews>
    <sheetView showGridLines="0" workbookViewId="0">
      <selection activeCell="A2" sqref="A2"/>
    </sheetView>
  </sheetViews>
  <sheetFormatPr defaultRowHeight="15" x14ac:dyDescent="0.25"/>
  <cols>
    <col min="2" max="2" width="97.28515625" bestFit="1" customWidth="1"/>
    <col min="4" max="4" width="7.5703125" bestFit="1" customWidth="1"/>
    <col min="5" max="5" width="77.42578125" customWidth="1"/>
    <col min="6" max="6" width="16.85546875" style="15" bestFit="1" customWidth="1"/>
    <col min="8" max="8" width="10.42578125" customWidth="1"/>
    <col min="9" max="9" width="61.5703125" customWidth="1"/>
    <col min="10" max="10" width="9.85546875" customWidth="1"/>
  </cols>
  <sheetData>
    <row r="1" spans="1:10" x14ac:dyDescent="0.25">
      <c r="A1" s="22" t="s">
        <v>5</v>
      </c>
      <c r="B1" s="23"/>
      <c r="D1" s="22" t="s">
        <v>6</v>
      </c>
      <c r="E1" s="23"/>
      <c r="F1" s="24"/>
      <c r="H1" s="25" t="s">
        <v>7</v>
      </c>
      <c r="I1" s="26"/>
      <c r="J1" s="26"/>
    </row>
    <row r="2" spans="1:10" x14ac:dyDescent="0.25">
      <c r="A2" s="9" t="s">
        <v>8</v>
      </c>
      <c r="B2" s="10" t="s">
        <v>9</v>
      </c>
      <c r="D2" s="9" t="s">
        <v>8</v>
      </c>
      <c r="E2" s="10" t="s">
        <v>9</v>
      </c>
      <c r="F2" s="9" t="s">
        <v>5</v>
      </c>
      <c r="H2" s="9" t="s">
        <v>8</v>
      </c>
      <c r="I2" s="11" t="s">
        <v>9</v>
      </c>
      <c r="J2" s="9" t="s">
        <v>6</v>
      </c>
    </row>
    <row r="3" spans="1:10" x14ac:dyDescent="0.25">
      <c r="A3" s="12" t="s">
        <v>10</v>
      </c>
      <c r="B3" s="13" t="s">
        <v>11</v>
      </c>
      <c r="D3" s="12" t="s">
        <v>12</v>
      </c>
      <c r="E3" s="13" t="s">
        <v>13</v>
      </c>
      <c r="F3" s="12" t="s">
        <v>10</v>
      </c>
      <c r="H3" s="12" t="s">
        <v>14</v>
      </c>
      <c r="I3" s="14" t="s">
        <v>15</v>
      </c>
      <c r="J3" s="12" t="s">
        <v>12</v>
      </c>
    </row>
    <row r="4" spans="1:10" x14ac:dyDescent="0.25">
      <c r="A4" s="12" t="s">
        <v>16</v>
      </c>
      <c r="B4" s="13" t="s">
        <v>17</v>
      </c>
      <c r="D4" s="12" t="s">
        <v>18</v>
      </c>
      <c r="E4" s="13" t="s">
        <v>19</v>
      </c>
      <c r="F4" s="12" t="s">
        <v>10</v>
      </c>
      <c r="H4" s="12" t="s">
        <v>20</v>
      </c>
      <c r="I4" s="14" t="s">
        <v>21</v>
      </c>
      <c r="J4" s="12" t="s">
        <v>12</v>
      </c>
    </row>
    <row r="5" spans="1:10" x14ac:dyDescent="0.25">
      <c r="A5" s="12" t="s">
        <v>22</v>
      </c>
      <c r="B5" s="13" t="s">
        <v>23</v>
      </c>
      <c r="D5" s="12" t="s">
        <v>24</v>
      </c>
      <c r="E5" s="13" t="s">
        <v>25</v>
      </c>
      <c r="F5" s="12" t="s">
        <v>10</v>
      </c>
      <c r="H5" s="12" t="s">
        <v>26</v>
      </c>
      <c r="I5" s="14" t="s">
        <v>27</v>
      </c>
      <c r="J5" s="12" t="s">
        <v>12</v>
      </c>
    </row>
    <row r="6" spans="1:10" x14ac:dyDescent="0.25">
      <c r="A6" s="12" t="s">
        <v>28</v>
      </c>
      <c r="B6" s="13" t="s">
        <v>29</v>
      </c>
      <c r="D6" s="12" t="s">
        <v>30</v>
      </c>
      <c r="E6" s="13" t="s">
        <v>31</v>
      </c>
      <c r="F6" s="12" t="s">
        <v>16</v>
      </c>
      <c r="H6" s="12" t="s">
        <v>32</v>
      </c>
      <c r="I6" s="14" t="s">
        <v>33</v>
      </c>
      <c r="J6" s="12" t="s">
        <v>12</v>
      </c>
    </row>
    <row r="7" spans="1:10" x14ac:dyDescent="0.25">
      <c r="A7" s="12" t="s">
        <v>34</v>
      </c>
      <c r="B7" s="13" t="s">
        <v>35</v>
      </c>
      <c r="D7" s="12" t="s">
        <v>36</v>
      </c>
      <c r="E7" s="13" t="s">
        <v>37</v>
      </c>
      <c r="F7" s="12" t="s">
        <v>16</v>
      </c>
      <c r="H7" s="12" t="s">
        <v>38</v>
      </c>
      <c r="I7" s="14" t="s">
        <v>39</v>
      </c>
      <c r="J7" s="12" t="s">
        <v>12</v>
      </c>
    </row>
    <row r="8" spans="1:10" x14ac:dyDescent="0.25">
      <c r="A8" s="12" t="s">
        <v>40</v>
      </c>
      <c r="B8" s="13" t="s">
        <v>41</v>
      </c>
      <c r="D8" s="12" t="s">
        <v>42</v>
      </c>
      <c r="E8" s="13" t="s">
        <v>43</v>
      </c>
      <c r="F8" s="12" t="s">
        <v>16</v>
      </c>
      <c r="H8" s="12" t="s">
        <v>44</v>
      </c>
      <c r="I8" s="14" t="s">
        <v>45</v>
      </c>
      <c r="J8" s="12" t="s">
        <v>12</v>
      </c>
    </row>
    <row r="9" spans="1:10" x14ac:dyDescent="0.25">
      <c r="A9" s="12" t="s">
        <v>46</v>
      </c>
      <c r="B9" s="13" t="s">
        <v>47</v>
      </c>
      <c r="D9" s="12" t="s">
        <v>48</v>
      </c>
      <c r="E9" s="13" t="s">
        <v>49</v>
      </c>
      <c r="F9" s="12" t="s">
        <v>16</v>
      </c>
      <c r="H9" s="12" t="s">
        <v>50</v>
      </c>
      <c r="I9" s="14" t="s">
        <v>51</v>
      </c>
      <c r="J9" s="12" t="s">
        <v>12</v>
      </c>
    </row>
    <row r="10" spans="1:10" x14ac:dyDescent="0.25">
      <c r="A10" s="12" t="s">
        <v>52</v>
      </c>
      <c r="B10" s="13" t="s">
        <v>53</v>
      </c>
      <c r="D10" s="12" t="s">
        <v>54</v>
      </c>
      <c r="E10" s="13" t="s">
        <v>55</v>
      </c>
      <c r="F10" s="12" t="s">
        <v>16</v>
      </c>
      <c r="H10" s="12" t="s">
        <v>56</v>
      </c>
      <c r="I10" s="14" t="s">
        <v>57</v>
      </c>
      <c r="J10" s="12" t="s">
        <v>18</v>
      </c>
    </row>
    <row r="11" spans="1:10" x14ac:dyDescent="0.25">
      <c r="A11" s="12" t="s">
        <v>58</v>
      </c>
      <c r="B11" s="13" t="s">
        <v>59</v>
      </c>
      <c r="D11" s="12" t="s">
        <v>60</v>
      </c>
      <c r="E11" s="13" t="s">
        <v>61</v>
      </c>
      <c r="F11" s="12" t="s">
        <v>22</v>
      </c>
      <c r="H11" s="12" t="s">
        <v>62</v>
      </c>
      <c r="I11" s="14" t="s">
        <v>63</v>
      </c>
      <c r="J11" s="12" t="s">
        <v>18</v>
      </c>
    </row>
    <row r="12" spans="1:10" x14ac:dyDescent="0.25">
      <c r="A12" s="12" t="s">
        <v>64</v>
      </c>
      <c r="B12" s="13" t="s">
        <v>65</v>
      </c>
      <c r="D12" s="12" t="s">
        <v>66</v>
      </c>
      <c r="E12" s="13" t="s">
        <v>67</v>
      </c>
      <c r="F12" s="12" t="s">
        <v>22</v>
      </c>
      <c r="H12" s="12" t="s">
        <v>68</v>
      </c>
      <c r="I12" s="14" t="s">
        <v>69</v>
      </c>
      <c r="J12" s="12" t="s">
        <v>18</v>
      </c>
    </row>
    <row r="13" spans="1:10" x14ac:dyDescent="0.25">
      <c r="A13" s="12" t="s">
        <v>70</v>
      </c>
      <c r="B13" s="13" t="s">
        <v>71</v>
      </c>
      <c r="D13" s="12" t="s">
        <v>72</v>
      </c>
      <c r="E13" s="13" t="s">
        <v>73</v>
      </c>
      <c r="F13" s="12" t="s">
        <v>22</v>
      </c>
      <c r="H13" s="12" t="s">
        <v>74</v>
      </c>
      <c r="I13" s="14" t="s">
        <v>75</v>
      </c>
      <c r="J13" s="12" t="s">
        <v>18</v>
      </c>
    </row>
    <row r="14" spans="1:10" x14ac:dyDescent="0.25">
      <c r="A14" s="12" t="s">
        <v>76</v>
      </c>
      <c r="B14" s="13" t="s">
        <v>77</v>
      </c>
      <c r="D14" s="12" t="s">
        <v>78</v>
      </c>
      <c r="E14" s="13" t="s">
        <v>79</v>
      </c>
      <c r="F14" s="12" t="s">
        <v>22</v>
      </c>
      <c r="H14" s="12" t="s">
        <v>80</v>
      </c>
      <c r="I14" s="14" t="s">
        <v>81</v>
      </c>
      <c r="J14" s="12" t="s">
        <v>24</v>
      </c>
    </row>
    <row r="15" spans="1:10" x14ac:dyDescent="0.25">
      <c r="A15" s="12" t="s">
        <v>82</v>
      </c>
      <c r="B15" s="13" t="s">
        <v>83</v>
      </c>
      <c r="D15" s="12" t="s">
        <v>84</v>
      </c>
      <c r="E15" s="13" t="s">
        <v>85</v>
      </c>
      <c r="F15" s="12" t="s">
        <v>22</v>
      </c>
      <c r="H15" s="12" t="s">
        <v>86</v>
      </c>
      <c r="I15" s="14" t="s">
        <v>87</v>
      </c>
      <c r="J15" s="12" t="s">
        <v>24</v>
      </c>
    </row>
    <row r="16" spans="1:10" x14ac:dyDescent="0.25">
      <c r="A16" s="12" t="s">
        <v>88</v>
      </c>
      <c r="B16" s="13" t="s">
        <v>89</v>
      </c>
      <c r="D16" s="12" t="s">
        <v>90</v>
      </c>
      <c r="E16" s="13" t="s">
        <v>91</v>
      </c>
      <c r="F16" s="12" t="s">
        <v>22</v>
      </c>
      <c r="H16" s="12" t="s">
        <v>92</v>
      </c>
      <c r="I16" s="14" t="s">
        <v>93</v>
      </c>
      <c r="J16" s="12" t="s">
        <v>30</v>
      </c>
    </row>
    <row r="17" spans="1:10" x14ac:dyDescent="0.25">
      <c r="A17" s="12" t="s">
        <v>94</v>
      </c>
      <c r="B17" s="13" t="s">
        <v>95</v>
      </c>
      <c r="D17" s="12" t="s">
        <v>96</v>
      </c>
      <c r="E17" s="13" t="s">
        <v>97</v>
      </c>
      <c r="F17" s="12" t="s">
        <v>22</v>
      </c>
      <c r="H17" s="12" t="s">
        <v>98</v>
      </c>
      <c r="I17" s="14" t="s">
        <v>99</v>
      </c>
      <c r="J17" s="12" t="s">
        <v>30</v>
      </c>
    </row>
    <row r="18" spans="1:10" x14ac:dyDescent="0.25">
      <c r="A18" s="12" t="s">
        <v>100</v>
      </c>
      <c r="B18" s="13" t="s">
        <v>101</v>
      </c>
      <c r="D18" s="12" t="s">
        <v>102</v>
      </c>
      <c r="E18" s="13" t="s">
        <v>103</v>
      </c>
      <c r="F18" s="12" t="s">
        <v>22</v>
      </c>
      <c r="H18" s="12" t="s">
        <v>104</v>
      </c>
      <c r="I18" s="14" t="s">
        <v>105</v>
      </c>
      <c r="J18" s="12" t="s">
        <v>36</v>
      </c>
    </row>
    <row r="19" spans="1:10" x14ac:dyDescent="0.25">
      <c r="A19" s="12" t="s">
        <v>106</v>
      </c>
      <c r="B19" s="13" t="s">
        <v>107</v>
      </c>
      <c r="D19" s="12" t="s">
        <v>108</v>
      </c>
      <c r="E19" s="13" t="s">
        <v>109</v>
      </c>
      <c r="F19" s="12" t="s">
        <v>22</v>
      </c>
      <c r="H19" s="12" t="s">
        <v>110</v>
      </c>
      <c r="I19" s="14" t="s">
        <v>111</v>
      </c>
      <c r="J19" s="12" t="s">
        <v>36</v>
      </c>
    </row>
    <row r="20" spans="1:10" x14ac:dyDescent="0.25">
      <c r="A20" s="12" t="s">
        <v>112</v>
      </c>
      <c r="B20" s="13" t="s">
        <v>113</v>
      </c>
      <c r="D20" s="12" t="s">
        <v>114</v>
      </c>
      <c r="E20" s="13" t="s">
        <v>115</v>
      </c>
      <c r="F20" s="12" t="s">
        <v>22</v>
      </c>
      <c r="H20" s="12" t="s">
        <v>116</v>
      </c>
      <c r="I20" s="14" t="s">
        <v>117</v>
      </c>
      <c r="J20" s="12" t="s">
        <v>42</v>
      </c>
    </row>
    <row r="21" spans="1:10" x14ac:dyDescent="0.25">
      <c r="A21" s="12" t="s">
        <v>118</v>
      </c>
      <c r="B21" s="13" t="s">
        <v>119</v>
      </c>
      <c r="D21" s="12" t="s">
        <v>120</v>
      </c>
      <c r="E21" s="13" t="s">
        <v>121</v>
      </c>
      <c r="F21" s="12" t="s">
        <v>22</v>
      </c>
      <c r="H21" s="12" t="s">
        <v>122</v>
      </c>
      <c r="I21" s="14" t="s">
        <v>123</v>
      </c>
      <c r="J21" s="12" t="s">
        <v>42</v>
      </c>
    </row>
    <row r="22" spans="1:10" x14ac:dyDescent="0.25">
      <c r="A22" s="12" t="s">
        <v>124</v>
      </c>
      <c r="B22" s="13" t="s">
        <v>125</v>
      </c>
      <c r="D22" s="12" t="s">
        <v>126</v>
      </c>
      <c r="E22" s="13" t="s">
        <v>127</v>
      </c>
      <c r="F22" s="12" t="s">
        <v>22</v>
      </c>
      <c r="H22" s="12" t="s">
        <v>128</v>
      </c>
      <c r="I22" s="14" t="s">
        <v>129</v>
      </c>
      <c r="J22" s="12" t="s">
        <v>48</v>
      </c>
    </row>
    <row r="23" spans="1:10" x14ac:dyDescent="0.25">
      <c r="A23" s="12" t="s">
        <v>130</v>
      </c>
      <c r="B23" s="13" t="s">
        <v>131</v>
      </c>
      <c r="D23" s="12" t="s">
        <v>132</v>
      </c>
      <c r="E23" s="13" t="s">
        <v>133</v>
      </c>
      <c r="F23" s="12" t="s">
        <v>22</v>
      </c>
      <c r="H23" s="12" t="s">
        <v>134</v>
      </c>
      <c r="I23" s="14" t="s">
        <v>135</v>
      </c>
      <c r="J23" s="12" t="s">
        <v>48</v>
      </c>
    </row>
    <row r="24" spans="1:10" x14ac:dyDescent="0.25">
      <c r="D24" s="12" t="s">
        <v>136</v>
      </c>
      <c r="E24" s="13" t="s">
        <v>137</v>
      </c>
      <c r="F24" s="12" t="s">
        <v>22</v>
      </c>
      <c r="H24" s="12" t="s">
        <v>138</v>
      </c>
      <c r="I24" s="14" t="s">
        <v>139</v>
      </c>
      <c r="J24" s="12" t="s">
        <v>54</v>
      </c>
    </row>
    <row r="25" spans="1:10" x14ac:dyDescent="0.25">
      <c r="D25" s="12" t="s">
        <v>140</v>
      </c>
      <c r="E25" s="13" t="s">
        <v>141</v>
      </c>
      <c r="F25" s="12" t="s">
        <v>22</v>
      </c>
      <c r="H25" s="12" t="s">
        <v>142</v>
      </c>
      <c r="I25" s="14" t="s">
        <v>143</v>
      </c>
      <c r="J25" s="12" t="s">
        <v>54</v>
      </c>
    </row>
    <row r="26" spans="1:10" x14ac:dyDescent="0.25">
      <c r="D26" s="12" t="s">
        <v>144</v>
      </c>
      <c r="E26" s="13" t="s">
        <v>145</v>
      </c>
      <c r="F26" s="12" t="s">
        <v>22</v>
      </c>
      <c r="H26" s="12" t="s">
        <v>146</v>
      </c>
      <c r="I26" s="14" t="s">
        <v>147</v>
      </c>
      <c r="J26" s="12" t="s">
        <v>60</v>
      </c>
    </row>
    <row r="27" spans="1:10" x14ac:dyDescent="0.25">
      <c r="D27" s="12" t="s">
        <v>148</v>
      </c>
      <c r="E27" s="13" t="s">
        <v>149</v>
      </c>
      <c r="F27" s="12" t="s">
        <v>22</v>
      </c>
      <c r="H27" s="12" t="s">
        <v>150</v>
      </c>
      <c r="I27" s="14" t="s">
        <v>151</v>
      </c>
      <c r="J27" s="12" t="s">
        <v>60</v>
      </c>
    </row>
    <row r="28" spans="1:10" x14ac:dyDescent="0.25">
      <c r="D28" s="12" t="s">
        <v>152</v>
      </c>
      <c r="E28" s="13" t="s">
        <v>153</v>
      </c>
      <c r="F28" s="12" t="s">
        <v>22</v>
      </c>
      <c r="H28" s="12" t="s">
        <v>154</v>
      </c>
      <c r="I28" s="14" t="s">
        <v>155</v>
      </c>
      <c r="J28" s="12" t="s">
        <v>60</v>
      </c>
    </row>
    <row r="29" spans="1:10" x14ac:dyDescent="0.25">
      <c r="D29" s="12" t="s">
        <v>156</v>
      </c>
      <c r="E29" s="13" t="s">
        <v>157</v>
      </c>
      <c r="F29" s="12" t="s">
        <v>22</v>
      </c>
      <c r="H29" s="12" t="s">
        <v>158</v>
      </c>
      <c r="I29" s="14" t="s">
        <v>159</v>
      </c>
      <c r="J29" s="12" t="s">
        <v>60</v>
      </c>
    </row>
    <row r="30" spans="1:10" x14ac:dyDescent="0.25">
      <c r="D30" s="12" t="s">
        <v>160</v>
      </c>
      <c r="E30" s="13" t="s">
        <v>161</v>
      </c>
      <c r="F30" s="12" t="s">
        <v>22</v>
      </c>
      <c r="H30" s="12" t="s">
        <v>162</v>
      </c>
      <c r="I30" s="14" t="s">
        <v>163</v>
      </c>
      <c r="J30" s="12" t="s">
        <v>60</v>
      </c>
    </row>
    <row r="31" spans="1:10" x14ac:dyDescent="0.25">
      <c r="D31" s="12" t="s">
        <v>164</v>
      </c>
      <c r="E31" s="13" t="s">
        <v>165</v>
      </c>
      <c r="F31" s="12" t="s">
        <v>22</v>
      </c>
      <c r="H31" s="12" t="s">
        <v>166</v>
      </c>
      <c r="I31" s="14" t="s">
        <v>167</v>
      </c>
      <c r="J31" s="12" t="s">
        <v>60</v>
      </c>
    </row>
    <row r="32" spans="1:10" x14ac:dyDescent="0.25">
      <c r="D32" s="12" t="s">
        <v>168</v>
      </c>
      <c r="E32" s="13" t="s">
        <v>169</v>
      </c>
      <c r="F32" s="12" t="s">
        <v>22</v>
      </c>
      <c r="H32" s="12" t="s">
        <v>170</v>
      </c>
      <c r="I32" s="14" t="s">
        <v>171</v>
      </c>
      <c r="J32" s="12" t="s">
        <v>60</v>
      </c>
    </row>
    <row r="33" spans="4:10" x14ac:dyDescent="0.25">
      <c r="D33" s="12" t="s">
        <v>172</v>
      </c>
      <c r="E33" s="13" t="s">
        <v>173</v>
      </c>
      <c r="F33" s="12" t="s">
        <v>22</v>
      </c>
      <c r="H33" s="12" t="s">
        <v>174</v>
      </c>
      <c r="I33" s="14" t="s">
        <v>175</v>
      </c>
      <c r="J33" s="12" t="s">
        <v>60</v>
      </c>
    </row>
    <row r="34" spans="4:10" x14ac:dyDescent="0.25">
      <c r="D34" s="12" t="s">
        <v>176</v>
      </c>
      <c r="E34" s="13" t="s">
        <v>177</v>
      </c>
      <c r="F34" s="12" t="s">
        <v>22</v>
      </c>
      <c r="H34" s="12" t="s">
        <v>178</v>
      </c>
      <c r="I34" s="14" t="s">
        <v>67</v>
      </c>
      <c r="J34" s="12" t="s">
        <v>66</v>
      </c>
    </row>
    <row r="35" spans="4:10" x14ac:dyDescent="0.25">
      <c r="D35" s="12" t="s">
        <v>179</v>
      </c>
      <c r="E35" s="13" t="s">
        <v>29</v>
      </c>
      <c r="F35" s="12" t="s">
        <v>28</v>
      </c>
      <c r="H35" s="12" t="s">
        <v>180</v>
      </c>
      <c r="I35" s="14" t="s">
        <v>73</v>
      </c>
      <c r="J35" s="12" t="s">
        <v>72</v>
      </c>
    </row>
    <row r="36" spans="4:10" x14ac:dyDescent="0.25">
      <c r="D36" s="12" t="s">
        <v>181</v>
      </c>
      <c r="E36" s="13" t="s">
        <v>182</v>
      </c>
      <c r="F36" s="12" t="s">
        <v>34</v>
      </c>
      <c r="H36" s="12" t="s">
        <v>183</v>
      </c>
      <c r="I36" s="14" t="s">
        <v>184</v>
      </c>
      <c r="J36" s="12" t="s">
        <v>78</v>
      </c>
    </row>
    <row r="37" spans="4:10" x14ac:dyDescent="0.25">
      <c r="D37" s="12" t="s">
        <v>185</v>
      </c>
      <c r="E37" s="13" t="s">
        <v>186</v>
      </c>
      <c r="F37" s="12" t="s">
        <v>34</v>
      </c>
      <c r="H37" s="12" t="s">
        <v>187</v>
      </c>
      <c r="I37" s="14" t="s">
        <v>188</v>
      </c>
      <c r="J37" s="12" t="s">
        <v>78</v>
      </c>
    </row>
    <row r="38" spans="4:10" x14ac:dyDescent="0.25">
      <c r="D38" s="12" t="s">
        <v>189</v>
      </c>
      <c r="E38" s="13" t="s">
        <v>190</v>
      </c>
      <c r="F38" s="12" t="s">
        <v>34</v>
      </c>
      <c r="H38" s="12" t="s">
        <v>191</v>
      </c>
      <c r="I38" s="14" t="s">
        <v>192</v>
      </c>
      <c r="J38" s="12" t="s">
        <v>84</v>
      </c>
    </row>
    <row r="39" spans="4:10" x14ac:dyDescent="0.25">
      <c r="D39" s="12" t="s">
        <v>193</v>
      </c>
      <c r="E39" s="13" t="s">
        <v>194</v>
      </c>
      <c r="F39" s="12" t="s">
        <v>34</v>
      </c>
      <c r="H39" s="12" t="s">
        <v>195</v>
      </c>
      <c r="I39" s="14" t="s">
        <v>196</v>
      </c>
      <c r="J39" s="12" t="s">
        <v>84</v>
      </c>
    </row>
    <row r="40" spans="4:10" x14ac:dyDescent="0.25">
      <c r="D40" s="12" t="s">
        <v>197</v>
      </c>
      <c r="E40" s="13" t="s">
        <v>198</v>
      </c>
      <c r="F40" s="12" t="s">
        <v>40</v>
      </c>
      <c r="H40" s="12" t="s">
        <v>199</v>
      </c>
      <c r="I40" s="14" t="s">
        <v>200</v>
      </c>
      <c r="J40" s="12" t="s">
        <v>84</v>
      </c>
    </row>
    <row r="41" spans="4:10" x14ac:dyDescent="0.25">
      <c r="D41" s="12" t="s">
        <v>201</v>
      </c>
      <c r="E41" s="13" t="s">
        <v>202</v>
      </c>
      <c r="F41" s="12" t="s">
        <v>40</v>
      </c>
      <c r="H41" s="12" t="s">
        <v>203</v>
      </c>
      <c r="I41" s="14" t="s">
        <v>204</v>
      </c>
      <c r="J41" s="12" t="s">
        <v>90</v>
      </c>
    </row>
    <row r="42" spans="4:10" x14ac:dyDescent="0.25">
      <c r="D42" s="12" t="s">
        <v>205</v>
      </c>
      <c r="E42" s="13" t="s">
        <v>206</v>
      </c>
      <c r="F42" s="12" t="s">
        <v>40</v>
      </c>
      <c r="H42" s="12" t="s">
        <v>207</v>
      </c>
      <c r="I42" s="14" t="s">
        <v>208</v>
      </c>
      <c r="J42" s="12" t="s">
        <v>90</v>
      </c>
    </row>
    <row r="43" spans="4:10" x14ac:dyDescent="0.25">
      <c r="D43" s="12" t="s">
        <v>209</v>
      </c>
      <c r="E43" s="13" t="s">
        <v>210</v>
      </c>
      <c r="F43" s="12" t="s">
        <v>46</v>
      </c>
      <c r="H43" s="12" t="s">
        <v>211</v>
      </c>
      <c r="I43" s="14" t="s">
        <v>212</v>
      </c>
      <c r="J43" s="12" t="s">
        <v>96</v>
      </c>
    </row>
    <row r="44" spans="4:10" x14ac:dyDescent="0.25">
      <c r="D44" s="12" t="s">
        <v>213</v>
      </c>
      <c r="E44" s="13" t="s">
        <v>214</v>
      </c>
      <c r="F44" s="12" t="s">
        <v>46</v>
      </c>
      <c r="H44" s="12" t="s">
        <v>215</v>
      </c>
      <c r="I44" s="14" t="s">
        <v>216</v>
      </c>
      <c r="J44" s="12" t="s">
        <v>96</v>
      </c>
    </row>
    <row r="45" spans="4:10" x14ac:dyDescent="0.25">
      <c r="D45" s="12" t="s">
        <v>217</v>
      </c>
      <c r="E45" s="13" t="s">
        <v>218</v>
      </c>
      <c r="F45" s="12" t="s">
        <v>46</v>
      </c>
      <c r="H45" s="12" t="s">
        <v>219</v>
      </c>
      <c r="I45" s="14" t="s">
        <v>103</v>
      </c>
      <c r="J45" s="12" t="s">
        <v>102</v>
      </c>
    </row>
    <row r="46" spans="4:10" x14ac:dyDescent="0.25">
      <c r="D46" s="12" t="s">
        <v>220</v>
      </c>
      <c r="E46" s="13" t="s">
        <v>221</v>
      </c>
      <c r="F46" s="12" t="s">
        <v>52</v>
      </c>
      <c r="H46" s="12" t="s">
        <v>222</v>
      </c>
      <c r="I46" s="14" t="s">
        <v>223</v>
      </c>
      <c r="J46" s="12" t="s">
        <v>108</v>
      </c>
    </row>
    <row r="47" spans="4:10" x14ac:dyDescent="0.25">
      <c r="D47" s="12" t="s">
        <v>224</v>
      </c>
      <c r="E47" s="13" t="s">
        <v>225</v>
      </c>
      <c r="F47" s="12" t="s">
        <v>52</v>
      </c>
      <c r="H47" s="12" t="s">
        <v>226</v>
      </c>
      <c r="I47" s="14" t="s">
        <v>227</v>
      </c>
      <c r="J47" s="12" t="s">
        <v>108</v>
      </c>
    </row>
    <row r="48" spans="4:10" x14ac:dyDescent="0.25">
      <c r="D48" s="12" t="s">
        <v>228</v>
      </c>
      <c r="E48" s="13" t="s">
        <v>229</v>
      </c>
      <c r="F48" s="12" t="s">
        <v>52</v>
      </c>
      <c r="H48" s="12" t="s">
        <v>230</v>
      </c>
      <c r="I48" s="14" t="s">
        <v>231</v>
      </c>
      <c r="J48" s="12" t="s">
        <v>114</v>
      </c>
    </row>
    <row r="49" spans="4:10" x14ac:dyDescent="0.25">
      <c r="D49" s="12" t="s">
        <v>232</v>
      </c>
      <c r="E49" s="13" t="s">
        <v>233</v>
      </c>
      <c r="F49" s="12" t="s">
        <v>52</v>
      </c>
      <c r="H49" s="12" t="s">
        <v>234</v>
      </c>
      <c r="I49" s="14" t="s">
        <v>235</v>
      </c>
      <c r="J49" s="12" t="s">
        <v>114</v>
      </c>
    </row>
    <row r="50" spans="4:10" x14ac:dyDescent="0.25">
      <c r="D50" s="12" t="s">
        <v>236</v>
      </c>
      <c r="E50" s="13" t="s">
        <v>237</v>
      </c>
      <c r="F50" s="12" t="s">
        <v>52</v>
      </c>
      <c r="H50" s="12" t="s">
        <v>238</v>
      </c>
      <c r="I50" s="14" t="s">
        <v>239</v>
      </c>
      <c r="J50" s="12" t="s">
        <v>120</v>
      </c>
    </row>
    <row r="51" spans="4:10" x14ac:dyDescent="0.25">
      <c r="D51" s="12" t="s">
        <v>240</v>
      </c>
      <c r="E51" s="13" t="s">
        <v>241</v>
      </c>
      <c r="F51" s="12" t="s">
        <v>58</v>
      </c>
      <c r="H51" s="12" t="s">
        <v>242</v>
      </c>
      <c r="I51" s="14" t="s">
        <v>243</v>
      </c>
      <c r="J51" s="12" t="s">
        <v>120</v>
      </c>
    </row>
    <row r="52" spans="4:10" x14ac:dyDescent="0.25">
      <c r="D52" s="12" t="s">
        <v>244</v>
      </c>
      <c r="E52" s="13" t="s">
        <v>245</v>
      </c>
      <c r="F52" s="12" t="s">
        <v>58</v>
      </c>
      <c r="H52" s="12" t="s">
        <v>246</v>
      </c>
      <c r="I52" s="14" t="s">
        <v>247</v>
      </c>
      <c r="J52" s="12" t="s">
        <v>120</v>
      </c>
    </row>
    <row r="53" spans="4:10" x14ac:dyDescent="0.25">
      <c r="D53" s="12" t="s">
        <v>248</v>
      </c>
      <c r="E53" s="13" t="s">
        <v>249</v>
      </c>
      <c r="F53" s="12" t="s">
        <v>64</v>
      </c>
      <c r="H53" s="12" t="s">
        <v>250</v>
      </c>
      <c r="I53" s="14" t="s">
        <v>251</v>
      </c>
      <c r="J53" s="12" t="s">
        <v>126</v>
      </c>
    </row>
    <row r="54" spans="4:10" x14ac:dyDescent="0.25">
      <c r="D54" s="12" t="s">
        <v>252</v>
      </c>
      <c r="E54" s="13" t="s">
        <v>253</v>
      </c>
      <c r="F54" s="12" t="s">
        <v>64</v>
      </c>
      <c r="H54" s="12" t="s">
        <v>254</v>
      </c>
      <c r="I54" s="14" t="s">
        <v>255</v>
      </c>
      <c r="J54" s="12" t="s">
        <v>132</v>
      </c>
    </row>
    <row r="55" spans="4:10" x14ac:dyDescent="0.25">
      <c r="D55" s="12" t="s">
        <v>256</v>
      </c>
      <c r="E55" s="13" t="s">
        <v>257</v>
      </c>
      <c r="F55" s="12" t="s">
        <v>64</v>
      </c>
      <c r="H55" s="12" t="s">
        <v>258</v>
      </c>
      <c r="I55" s="14" t="s">
        <v>259</v>
      </c>
      <c r="J55" s="12" t="s">
        <v>132</v>
      </c>
    </row>
    <row r="56" spans="4:10" x14ac:dyDescent="0.25">
      <c r="D56" s="12" t="s">
        <v>260</v>
      </c>
      <c r="E56" s="13" t="s">
        <v>261</v>
      </c>
      <c r="F56" s="12" t="s">
        <v>64</v>
      </c>
      <c r="H56" s="12" t="s">
        <v>262</v>
      </c>
      <c r="I56" s="14" t="s">
        <v>263</v>
      </c>
      <c r="J56" s="12" t="s">
        <v>136</v>
      </c>
    </row>
    <row r="57" spans="4:10" x14ac:dyDescent="0.25">
      <c r="D57" s="12" t="s">
        <v>264</v>
      </c>
      <c r="E57" s="13" t="s">
        <v>265</v>
      </c>
      <c r="F57" s="12" t="s">
        <v>64</v>
      </c>
      <c r="H57" s="12" t="s">
        <v>266</v>
      </c>
      <c r="I57" s="14" t="s">
        <v>267</v>
      </c>
      <c r="J57" s="12" t="s">
        <v>136</v>
      </c>
    </row>
    <row r="58" spans="4:10" x14ac:dyDescent="0.25">
      <c r="D58" s="12" t="s">
        <v>268</v>
      </c>
      <c r="E58" s="13" t="s">
        <v>269</v>
      </c>
      <c r="F58" s="12" t="s">
        <v>64</v>
      </c>
      <c r="H58" s="12" t="s">
        <v>270</v>
      </c>
      <c r="I58" s="14" t="s">
        <v>271</v>
      </c>
      <c r="J58" s="12" t="s">
        <v>140</v>
      </c>
    </row>
    <row r="59" spans="4:10" x14ac:dyDescent="0.25">
      <c r="D59" s="12" t="s">
        <v>272</v>
      </c>
      <c r="E59" s="13" t="s">
        <v>273</v>
      </c>
      <c r="F59" s="12" t="s">
        <v>70</v>
      </c>
      <c r="H59" s="12" t="s">
        <v>274</v>
      </c>
      <c r="I59" s="14" t="s">
        <v>275</v>
      </c>
      <c r="J59" s="12" t="s">
        <v>140</v>
      </c>
    </row>
    <row r="60" spans="4:10" x14ac:dyDescent="0.25">
      <c r="D60" s="12" t="s">
        <v>276</v>
      </c>
      <c r="E60" s="13" t="s">
        <v>277</v>
      </c>
      <c r="F60" s="12" t="s">
        <v>70</v>
      </c>
      <c r="H60" s="12" t="s">
        <v>278</v>
      </c>
      <c r="I60" s="14" t="s">
        <v>279</v>
      </c>
      <c r="J60" s="12" t="s">
        <v>140</v>
      </c>
    </row>
    <row r="61" spans="4:10" x14ac:dyDescent="0.25">
      <c r="D61" s="12" t="s">
        <v>280</v>
      </c>
      <c r="E61" s="13" t="s">
        <v>281</v>
      </c>
      <c r="F61" s="12" t="s">
        <v>70</v>
      </c>
      <c r="H61" s="12" t="s">
        <v>282</v>
      </c>
      <c r="I61" s="14" t="s">
        <v>283</v>
      </c>
      <c r="J61" s="12" t="s">
        <v>144</v>
      </c>
    </row>
    <row r="62" spans="4:10" x14ac:dyDescent="0.25">
      <c r="D62" s="12" t="s">
        <v>284</v>
      </c>
      <c r="E62" s="13" t="s">
        <v>77</v>
      </c>
      <c r="F62" s="12" t="s">
        <v>76</v>
      </c>
      <c r="H62" s="12" t="s">
        <v>285</v>
      </c>
      <c r="I62" s="14" t="s">
        <v>286</v>
      </c>
      <c r="J62" s="12" t="s">
        <v>144</v>
      </c>
    </row>
    <row r="63" spans="4:10" x14ac:dyDescent="0.25">
      <c r="D63" s="12" t="s">
        <v>287</v>
      </c>
      <c r="E63" s="13" t="s">
        <v>288</v>
      </c>
      <c r="F63" s="12" t="s">
        <v>82</v>
      </c>
      <c r="H63" s="12" t="s">
        <v>289</v>
      </c>
      <c r="I63" s="14" t="s">
        <v>290</v>
      </c>
      <c r="J63" s="12" t="s">
        <v>144</v>
      </c>
    </row>
    <row r="64" spans="4:10" x14ac:dyDescent="0.25">
      <c r="D64" s="12" t="s">
        <v>291</v>
      </c>
      <c r="E64" s="13" t="s">
        <v>292</v>
      </c>
      <c r="F64" s="12" t="s">
        <v>82</v>
      </c>
      <c r="H64" s="12" t="s">
        <v>293</v>
      </c>
      <c r="I64" s="14" t="s">
        <v>294</v>
      </c>
      <c r="J64" s="12" t="s">
        <v>148</v>
      </c>
    </row>
    <row r="65" spans="4:10" x14ac:dyDescent="0.25">
      <c r="D65" s="12" t="s">
        <v>295</v>
      </c>
      <c r="E65" s="13" t="s">
        <v>296</v>
      </c>
      <c r="F65" s="12" t="s">
        <v>82</v>
      </c>
      <c r="H65" s="12" t="s">
        <v>297</v>
      </c>
      <c r="I65" s="14" t="s">
        <v>298</v>
      </c>
      <c r="J65" s="12" t="s">
        <v>148</v>
      </c>
    </row>
    <row r="66" spans="4:10" x14ac:dyDescent="0.25">
      <c r="D66" s="12" t="s">
        <v>299</v>
      </c>
      <c r="E66" s="13" t="s">
        <v>300</v>
      </c>
      <c r="F66" s="12" t="s">
        <v>82</v>
      </c>
      <c r="H66" s="12" t="s">
        <v>301</v>
      </c>
      <c r="I66" s="14" t="s">
        <v>302</v>
      </c>
      <c r="J66" s="12" t="s">
        <v>148</v>
      </c>
    </row>
    <row r="67" spans="4:10" x14ac:dyDescent="0.25">
      <c r="D67" s="12" t="s">
        <v>303</v>
      </c>
      <c r="E67" s="13" t="s">
        <v>304</v>
      </c>
      <c r="F67" s="12" t="s">
        <v>82</v>
      </c>
      <c r="H67" s="12" t="s">
        <v>305</v>
      </c>
      <c r="I67" s="14" t="s">
        <v>306</v>
      </c>
      <c r="J67" s="12" t="s">
        <v>148</v>
      </c>
    </row>
    <row r="68" spans="4:10" x14ac:dyDescent="0.25">
      <c r="D68" s="12" t="s">
        <v>307</v>
      </c>
      <c r="E68" s="13" t="s">
        <v>308</v>
      </c>
      <c r="F68" s="12" t="s">
        <v>82</v>
      </c>
      <c r="H68" s="12" t="s">
        <v>309</v>
      </c>
      <c r="I68" s="14" t="s">
        <v>310</v>
      </c>
      <c r="J68" s="12" t="s">
        <v>148</v>
      </c>
    </row>
    <row r="69" spans="4:10" x14ac:dyDescent="0.25">
      <c r="D69" s="12" t="s">
        <v>311</v>
      </c>
      <c r="E69" s="13" t="s">
        <v>312</v>
      </c>
      <c r="F69" s="12" t="s">
        <v>82</v>
      </c>
      <c r="H69" s="12" t="s">
        <v>313</v>
      </c>
      <c r="I69" s="14" t="s">
        <v>314</v>
      </c>
      <c r="J69" s="12" t="s">
        <v>148</v>
      </c>
    </row>
    <row r="70" spans="4:10" x14ac:dyDescent="0.25">
      <c r="D70" s="12" t="s">
        <v>315</v>
      </c>
      <c r="E70" s="13" t="s">
        <v>316</v>
      </c>
      <c r="F70" s="12" t="s">
        <v>88</v>
      </c>
      <c r="H70" s="12" t="s">
        <v>317</v>
      </c>
      <c r="I70" s="14" t="s">
        <v>318</v>
      </c>
      <c r="J70" s="12" t="s">
        <v>148</v>
      </c>
    </row>
    <row r="71" spans="4:10" x14ac:dyDescent="0.25">
      <c r="D71" s="12" t="s">
        <v>319</v>
      </c>
      <c r="E71" s="13" t="s">
        <v>320</v>
      </c>
      <c r="F71" s="12" t="s">
        <v>88</v>
      </c>
      <c r="H71" s="12" t="s">
        <v>321</v>
      </c>
      <c r="I71" s="14" t="s">
        <v>322</v>
      </c>
      <c r="J71" s="12" t="s">
        <v>148</v>
      </c>
    </row>
    <row r="72" spans="4:10" x14ac:dyDescent="0.25">
      <c r="D72" s="12" t="s">
        <v>323</v>
      </c>
      <c r="E72" s="13" t="s">
        <v>324</v>
      </c>
      <c r="F72" s="12" t="s">
        <v>88</v>
      </c>
      <c r="H72" s="12" t="s">
        <v>325</v>
      </c>
      <c r="I72" s="14" t="s">
        <v>326</v>
      </c>
      <c r="J72" s="12" t="s">
        <v>152</v>
      </c>
    </row>
    <row r="73" spans="4:10" x14ac:dyDescent="0.25">
      <c r="D73" s="12" t="s">
        <v>327</v>
      </c>
      <c r="E73" s="13" t="s">
        <v>328</v>
      </c>
      <c r="F73" s="12" t="s">
        <v>88</v>
      </c>
      <c r="H73" s="12" t="s">
        <v>329</v>
      </c>
      <c r="I73" s="14" t="s">
        <v>330</v>
      </c>
      <c r="J73" s="12" t="s">
        <v>152</v>
      </c>
    </row>
    <row r="74" spans="4:10" x14ac:dyDescent="0.25">
      <c r="D74" s="12" t="s">
        <v>331</v>
      </c>
      <c r="E74" s="13" t="s">
        <v>332</v>
      </c>
      <c r="F74" s="12" t="s">
        <v>88</v>
      </c>
      <c r="H74" s="12" t="s">
        <v>333</v>
      </c>
      <c r="I74" s="14" t="s">
        <v>334</v>
      </c>
      <c r="J74" s="12" t="s">
        <v>152</v>
      </c>
    </row>
    <row r="75" spans="4:10" x14ac:dyDescent="0.25">
      <c r="D75" s="12" t="s">
        <v>335</v>
      </c>
      <c r="E75" s="13" t="s">
        <v>336</v>
      </c>
      <c r="F75" s="12" t="s">
        <v>88</v>
      </c>
      <c r="H75" s="12" t="s">
        <v>337</v>
      </c>
      <c r="I75" s="14" t="s">
        <v>338</v>
      </c>
      <c r="J75" s="12" t="s">
        <v>152</v>
      </c>
    </row>
    <row r="76" spans="4:10" x14ac:dyDescent="0.25">
      <c r="D76" s="12" t="s">
        <v>339</v>
      </c>
      <c r="E76" s="13" t="s">
        <v>95</v>
      </c>
      <c r="F76" s="12" t="s">
        <v>94</v>
      </c>
      <c r="H76" s="12" t="s">
        <v>340</v>
      </c>
      <c r="I76" s="14" t="s">
        <v>341</v>
      </c>
      <c r="J76" s="12" t="s">
        <v>152</v>
      </c>
    </row>
    <row r="77" spans="4:10" x14ac:dyDescent="0.25">
      <c r="D77" s="12" t="s">
        <v>342</v>
      </c>
      <c r="E77" s="13" t="s">
        <v>101</v>
      </c>
      <c r="F77" s="12" t="s">
        <v>100</v>
      </c>
      <c r="H77" s="12" t="s">
        <v>343</v>
      </c>
      <c r="I77" s="14" t="s">
        <v>344</v>
      </c>
      <c r="J77" s="12" t="s">
        <v>152</v>
      </c>
    </row>
    <row r="78" spans="4:10" x14ac:dyDescent="0.25">
      <c r="D78" s="12" t="s">
        <v>345</v>
      </c>
      <c r="E78" s="13" t="s">
        <v>346</v>
      </c>
      <c r="F78" s="12" t="s">
        <v>106</v>
      </c>
      <c r="H78" s="12" t="s">
        <v>347</v>
      </c>
      <c r="I78" s="14" t="s">
        <v>348</v>
      </c>
      <c r="J78" s="12" t="s">
        <v>156</v>
      </c>
    </row>
    <row r="79" spans="4:10" x14ac:dyDescent="0.25">
      <c r="D79" s="12" t="s">
        <v>349</v>
      </c>
      <c r="E79" s="13" t="s">
        <v>350</v>
      </c>
      <c r="F79" s="12" t="s">
        <v>106</v>
      </c>
      <c r="H79" s="12" t="s">
        <v>351</v>
      </c>
      <c r="I79" s="14" t="s">
        <v>352</v>
      </c>
      <c r="J79" s="12" t="s">
        <v>156</v>
      </c>
    </row>
    <row r="80" spans="4:10" x14ac:dyDescent="0.25">
      <c r="D80" s="12" t="s">
        <v>353</v>
      </c>
      <c r="E80" s="13" t="s">
        <v>354</v>
      </c>
      <c r="F80" s="12" t="s">
        <v>106</v>
      </c>
      <c r="H80" s="12" t="s">
        <v>355</v>
      </c>
      <c r="I80" s="14" t="s">
        <v>356</v>
      </c>
      <c r="J80" s="12" t="s">
        <v>160</v>
      </c>
    </row>
    <row r="81" spans="4:10" x14ac:dyDescent="0.25">
      <c r="D81" s="12" t="s">
        <v>357</v>
      </c>
      <c r="E81" s="13" t="s">
        <v>358</v>
      </c>
      <c r="F81" s="12" t="s">
        <v>112</v>
      </c>
      <c r="H81" s="12" t="s">
        <v>359</v>
      </c>
      <c r="I81" s="14" t="s">
        <v>360</v>
      </c>
      <c r="J81" s="12" t="s">
        <v>160</v>
      </c>
    </row>
    <row r="82" spans="4:10" x14ac:dyDescent="0.25">
      <c r="D82" s="12" t="s">
        <v>361</v>
      </c>
      <c r="E82" s="13" t="s">
        <v>362</v>
      </c>
      <c r="F82" s="12" t="s">
        <v>112</v>
      </c>
      <c r="H82" s="12" t="s">
        <v>363</v>
      </c>
      <c r="I82" s="14" t="s">
        <v>364</v>
      </c>
      <c r="J82" s="12" t="s">
        <v>160</v>
      </c>
    </row>
    <row r="83" spans="4:10" x14ac:dyDescent="0.25">
      <c r="D83" s="12" t="s">
        <v>365</v>
      </c>
      <c r="E83" s="13" t="s">
        <v>366</v>
      </c>
      <c r="F83" s="12" t="s">
        <v>112</v>
      </c>
      <c r="H83" s="12" t="s">
        <v>367</v>
      </c>
      <c r="I83" s="14" t="s">
        <v>368</v>
      </c>
      <c r="J83" s="12" t="s">
        <v>164</v>
      </c>
    </row>
    <row r="84" spans="4:10" x14ac:dyDescent="0.25">
      <c r="D84" s="12" t="s">
        <v>369</v>
      </c>
      <c r="E84" s="13" t="s">
        <v>370</v>
      </c>
      <c r="F84" s="12" t="s">
        <v>112</v>
      </c>
      <c r="H84" s="12" t="s">
        <v>371</v>
      </c>
      <c r="I84" s="14" t="s">
        <v>372</v>
      </c>
      <c r="J84" s="12" t="s">
        <v>164</v>
      </c>
    </row>
    <row r="85" spans="4:10" x14ac:dyDescent="0.25">
      <c r="D85" s="12" t="s">
        <v>373</v>
      </c>
      <c r="E85" s="13" t="s">
        <v>374</v>
      </c>
      <c r="F85" s="12" t="s">
        <v>118</v>
      </c>
      <c r="H85" s="12" t="s">
        <v>375</v>
      </c>
      <c r="I85" s="14" t="s">
        <v>376</v>
      </c>
      <c r="J85" s="12" t="s">
        <v>164</v>
      </c>
    </row>
    <row r="86" spans="4:10" x14ac:dyDescent="0.25">
      <c r="D86" s="12" t="s">
        <v>377</v>
      </c>
      <c r="E86" s="13" t="s">
        <v>378</v>
      </c>
      <c r="F86" s="12" t="s">
        <v>118</v>
      </c>
      <c r="H86" s="12" t="s">
        <v>379</v>
      </c>
      <c r="I86" s="14" t="s">
        <v>380</v>
      </c>
      <c r="J86" s="12" t="s">
        <v>164</v>
      </c>
    </row>
    <row r="87" spans="4:10" x14ac:dyDescent="0.25">
      <c r="D87" s="12" t="s">
        <v>381</v>
      </c>
      <c r="E87" s="13" t="s">
        <v>382</v>
      </c>
      <c r="F87" s="12" t="s">
        <v>118</v>
      </c>
      <c r="H87" s="12" t="s">
        <v>383</v>
      </c>
      <c r="I87" s="14" t="s">
        <v>384</v>
      </c>
      <c r="J87" s="12" t="s">
        <v>164</v>
      </c>
    </row>
    <row r="88" spans="4:10" x14ac:dyDescent="0.25">
      <c r="D88" s="12" t="s">
        <v>385</v>
      </c>
      <c r="E88" s="13" t="s">
        <v>386</v>
      </c>
      <c r="F88" s="12" t="s">
        <v>124</v>
      </c>
      <c r="H88" s="12" t="s">
        <v>387</v>
      </c>
      <c r="I88" s="14" t="s">
        <v>169</v>
      </c>
      <c r="J88" s="12" t="s">
        <v>168</v>
      </c>
    </row>
    <row r="89" spans="4:10" x14ac:dyDescent="0.25">
      <c r="D89" s="12" t="s">
        <v>388</v>
      </c>
      <c r="E89" s="13" t="s">
        <v>389</v>
      </c>
      <c r="F89" s="12" t="s">
        <v>124</v>
      </c>
      <c r="H89" s="12" t="s">
        <v>390</v>
      </c>
      <c r="I89" s="14" t="s">
        <v>391</v>
      </c>
      <c r="J89" s="12" t="s">
        <v>172</v>
      </c>
    </row>
    <row r="90" spans="4:10" x14ac:dyDescent="0.25">
      <c r="D90" s="12" t="s">
        <v>392</v>
      </c>
      <c r="E90" s="13" t="s">
        <v>131</v>
      </c>
      <c r="F90" s="12" t="s">
        <v>130</v>
      </c>
      <c r="H90" s="12" t="s">
        <v>393</v>
      </c>
      <c r="I90" s="14" t="s">
        <v>394</v>
      </c>
      <c r="J90" s="12" t="s">
        <v>172</v>
      </c>
    </row>
    <row r="91" spans="4:10" x14ac:dyDescent="0.25">
      <c r="H91" s="12" t="s">
        <v>395</v>
      </c>
      <c r="I91" s="14" t="s">
        <v>396</v>
      </c>
      <c r="J91" s="12" t="s">
        <v>172</v>
      </c>
    </row>
    <row r="92" spans="4:10" x14ac:dyDescent="0.25">
      <c r="H92" s="12" t="s">
        <v>397</v>
      </c>
      <c r="I92" s="14" t="s">
        <v>398</v>
      </c>
      <c r="J92" s="12" t="s">
        <v>172</v>
      </c>
    </row>
    <row r="93" spans="4:10" x14ac:dyDescent="0.25">
      <c r="H93" s="12" t="s">
        <v>399</v>
      </c>
      <c r="I93" s="14" t="s">
        <v>400</v>
      </c>
      <c r="J93" s="12" t="s">
        <v>172</v>
      </c>
    </row>
    <row r="94" spans="4:10" x14ac:dyDescent="0.25">
      <c r="H94" s="12" t="s">
        <v>401</v>
      </c>
      <c r="I94" s="14" t="s">
        <v>402</v>
      </c>
      <c r="J94" s="12" t="s">
        <v>172</v>
      </c>
    </row>
    <row r="95" spans="4:10" x14ac:dyDescent="0.25">
      <c r="H95" s="12" t="s">
        <v>403</v>
      </c>
      <c r="I95" s="14" t="s">
        <v>404</v>
      </c>
      <c r="J95" s="12" t="s">
        <v>176</v>
      </c>
    </row>
    <row r="96" spans="4:10" x14ac:dyDescent="0.25">
      <c r="H96" s="12" t="s">
        <v>405</v>
      </c>
      <c r="I96" s="14" t="s">
        <v>406</v>
      </c>
      <c r="J96" s="12" t="s">
        <v>176</v>
      </c>
    </row>
    <row r="97" spans="8:10" x14ac:dyDescent="0.25">
      <c r="H97" s="12" t="s">
        <v>407</v>
      </c>
      <c r="I97" s="14" t="s">
        <v>408</v>
      </c>
      <c r="J97" s="12" t="s">
        <v>179</v>
      </c>
    </row>
    <row r="98" spans="8:10" x14ac:dyDescent="0.25">
      <c r="H98" s="12" t="s">
        <v>409</v>
      </c>
      <c r="I98" s="14" t="s">
        <v>410</v>
      </c>
      <c r="J98" s="12" t="s">
        <v>179</v>
      </c>
    </row>
    <row r="99" spans="8:10" x14ac:dyDescent="0.25">
      <c r="H99" s="12" t="s">
        <v>411</v>
      </c>
      <c r="I99" s="14" t="s">
        <v>412</v>
      </c>
      <c r="J99" s="12" t="s">
        <v>179</v>
      </c>
    </row>
    <row r="100" spans="8:10" x14ac:dyDescent="0.25">
      <c r="H100" s="12" t="s">
        <v>413</v>
      </c>
      <c r="I100" s="14" t="s">
        <v>182</v>
      </c>
      <c r="J100" s="12" t="s">
        <v>181</v>
      </c>
    </row>
    <row r="101" spans="8:10" x14ac:dyDescent="0.25">
      <c r="H101" s="12" t="s">
        <v>414</v>
      </c>
      <c r="I101" s="14" t="s">
        <v>186</v>
      </c>
      <c r="J101" s="12" t="s">
        <v>185</v>
      </c>
    </row>
    <row r="102" spans="8:10" x14ac:dyDescent="0.25">
      <c r="H102" s="12" t="s">
        <v>415</v>
      </c>
      <c r="I102" s="14" t="s">
        <v>416</v>
      </c>
      <c r="J102" s="12" t="s">
        <v>189</v>
      </c>
    </row>
    <row r="103" spans="8:10" x14ac:dyDescent="0.25">
      <c r="H103" s="12" t="s">
        <v>417</v>
      </c>
      <c r="I103" s="14" t="s">
        <v>418</v>
      </c>
      <c r="J103" s="12" t="s">
        <v>189</v>
      </c>
    </row>
    <row r="104" spans="8:10" x14ac:dyDescent="0.25">
      <c r="H104" s="12" t="s">
        <v>419</v>
      </c>
      <c r="I104" s="14" t="s">
        <v>420</v>
      </c>
      <c r="J104" s="12" t="s">
        <v>189</v>
      </c>
    </row>
    <row r="105" spans="8:10" x14ac:dyDescent="0.25">
      <c r="H105" s="12" t="s">
        <v>421</v>
      </c>
      <c r="I105" s="14" t="s">
        <v>194</v>
      </c>
      <c r="J105" s="12" t="s">
        <v>193</v>
      </c>
    </row>
    <row r="106" spans="8:10" x14ac:dyDescent="0.25">
      <c r="H106" s="12" t="s">
        <v>422</v>
      </c>
      <c r="I106" s="14" t="s">
        <v>198</v>
      </c>
      <c r="J106" s="12" t="s">
        <v>197</v>
      </c>
    </row>
    <row r="107" spans="8:10" x14ac:dyDescent="0.25">
      <c r="H107" s="12" t="s">
        <v>423</v>
      </c>
      <c r="I107" s="14" t="s">
        <v>424</v>
      </c>
      <c r="J107" s="12" t="s">
        <v>201</v>
      </c>
    </row>
    <row r="108" spans="8:10" x14ac:dyDescent="0.25">
      <c r="H108" s="12" t="s">
        <v>425</v>
      </c>
      <c r="I108" s="14" t="s">
        <v>426</v>
      </c>
      <c r="J108" s="12" t="s">
        <v>201</v>
      </c>
    </row>
    <row r="109" spans="8:10" x14ac:dyDescent="0.25">
      <c r="H109" s="12" t="s">
        <v>427</v>
      </c>
      <c r="I109" s="14" t="s">
        <v>428</v>
      </c>
      <c r="J109" s="12" t="s">
        <v>201</v>
      </c>
    </row>
    <row r="110" spans="8:10" x14ac:dyDescent="0.25">
      <c r="H110" s="12" t="s">
        <v>429</v>
      </c>
      <c r="I110" s="14" t="s">
        <v>430</v>
      </c>
      <c r="J110" s="12" t="s">
        <v>205</v>
      </c>
    </row>
    <row r="111" spans="8:10" x14ac:dyDescent="0.25">
      <c r="H111" s="12" t="s">
        <v>431</v>
      </c>
      <c r="I111" s="14" t="s">
        <v>432</v>
      </c>
      <c r="J111" s="12" t="s">
        <v>205</v>
      </c>
    </row>
    <row r="112" spans="8:10" x14ac:dyDescent="0.25">
      <c r="H112" s="12" t="s">
        <v>433</v>
      </c>
      <c r="I112" s="14" t="s">
        <v>434</v>
      </c>
      <c r="J112" s="12" t="s">
        <v>205</v>
      </c>
    </row>
    <row r="113" spans="8:10" x14ac:dyDescent="0.25">
      <c r="H113" s="12" t="s">
        <v>435</v>
      </c>
      <c r="I113" s="14" t="s">
        <v>436</v>
      </c>
      <c r="J113" s="12" t="s">
        <v>205</v>
      </c>
    </row>
    <row r="114" spans="8:10" x14ac:dyDescent="0.25">
      <c r="H114" s="12" t="s">
        <v>437</v>
      </c>
      <c r="I114" s="14" t="s">
        <v>438</v>
      </c>
      <c r="J114" s="12" t="s">
        <v>209</v>
      </c>
    </row>
    <row r="115" spans="8:10" x14ac:dyDescent="0.25">
      <c r="H115" s="12" t="s">
        <v>439</v>
      </c>
      <c r="I115" s="14" t="s">
        <v>440</v>
      </c>
      <c r="J115" s="12" t="s">
        <v>209</v>
      </c>
    </row>
    <row r="116" spans="8:10" x14ac:dyDescent="0.25">
      <c r="H116" s="12" t="s">
        <v>441</v>
      </c>
      <c r="I116" s="14" t="s">
        <v>442</v>
      </c>
      <c r="J116" s="12" t="s">
        <v>209</v>
      </c>
    </row>
    <row r="117" spans="8:10" x14ac:dyDescent="0.25">
      <c r="H117" s="12" t="s">
        <v>443</v>
      </c>
      <c r="I117" s="14" t="s">
        <v>444</v>
      </c>
      <c r="J117" s="12" t="s">
        <v>209</v>
      </c>
    </row>
    <row r="118" spans="8:10" x14ac:dyDescent="0.25">
      <c r="H118" s="12" t="s">
        <v>445</v>
      </c>
      <c r="I118" s="14" t="s">
        <v>446</v>
      </c>
      <c r="J118" s="12" t="s">
        <v>213</v>
      </c>
    </row>
    <row r="119" spans="8:10" x14ac:dyDescent="0.25">
      <c r="H119" s="12" t="s">
        <v>447</v>
      </c>
      <c r="I119" s="14" t="s">
        <v>448</v>
      </c>
      <c r="J119" s="12" t="s">
        <v>213</v>
      </c>
    </row>
    <row r="120" spans="8:10" x14ac:dyDescent="0.25">
      <c r="H120" s="12" t="s">
        <v>449</v>
      </c>
      <c r="I120" s="14" t="s">
        <v>450</v>
      </c>
      <c r="J120" s="12" t="s">
        <v>213</v>
      </c>
    </row>
    <row r="121" spans="8:10" x14ac:dyDescent="0.25">
      <c r="H121" s="12" t="s">
        <v>451</v>
      </c>
      <c r="I121" s="14" t="s">
        <v>452</v>
      </c>
      <c r="J121" s="12" t="s">
        <v>213</v>
      </c>
    </row>
    <row r="122" spans="8:10" x14ac:dyDescent="0.25">
      <c r="H122" s="12" t="s">
        <v>453</v>
      </c>
      <c r="I122" s="14" t="s">
        <v>454</v>
      </c>
      <c r="J122" s="12" t="s">
        <v>213</v>
      </c>
    </row>
    <row r="123" spans="8:10" x14ac:dyDescent="0.25">
      <c r="H123" s="12" t="s">
        <v>455</v>
      </c>
      <c r="I123" s="14" t="s">
        <v>456</v>
      </c>
      <c r="J123" s="12" t="s">
        <v>213</v>
      </c>
    </row>
    <row r="124" spans="8:10" x14ac:dyDescent="0.25">
      <c r="H124" s="12" t="s">
        <v>457</v>
      </c>
      <c r="I124" s="14" t="s">
        <v>458</v>
      </c>
      <c r="J124" s="12" t="s">
        <v>213</v>
      </c>
    </row>
    <row r="125" spans="8:10" x14ac:dyDescent="0.25">
      <c r="H125" s="12" t="s">
        <v>459</v>
      </c>
      <c r="I125" s="14" t="s">
        <v>460</v>
      </c>
      <c r="J125" s="12" t="s">
        <v>217</v>
      </c>
    </row>
    <row r="126" spans="8:10" x14ac:dyDescent="0.25">
      <c r="H126" s="12" t="s">
        <v>461</v>
      </c>
      <c r="I126" s="14" t="s">
        <v>462</v>
      </c>
      <c r="J126" s="12" t="s">
        <v>217</v>
      </c>
    </row>
    <row r="127" spans="8:10" x14ac:dyDescent="0.25">
      <c r="H127" s="12" t="s">
        <v>463</v>
      </c>
      <c r="I127" s="14" t="s">
        <v>464</v>
      </c>
      <c r="J127" s="12" t="s">
        <v>217</v>
      </c>
    </row>
    <row r="128" spans="8:10" x14ac:dyDescent="0.25">
      <c r="H128" s="12" t="s">
        <v>465</v>
      </c>
      <c r="I128" s="14" t="s">
        <v>466</v>
      </c>
      <c r="J128" s="12" t="s">
        <v>217</v>
      </c>
    </row>
    <row r="129" spans="8:10" x14ac:dyDescent="0.25">
      <c r="H129" s="12" t="s">
        <v>467</v>
      </c>
      <c r="I129" s="14" t="s">
        <v>468</v>
      </c>
      <c r="J129" s="12" t="s">
        <v>217</v>
      </c>
    </row>
    <row r="130" spans="8:10" x14ac:dyDescent="0.25">
      <c r="H130" s="12" t="s">
        <v>469</v>
      </c>
      <c r="I130" s="14" t="s">
        <v>470</v>
      </c>
      <c r="J130" s="12" t="s">
        <v>217</v>
      </c>
    </row>
    <row r="131" spans="8:10" x14ac:dyDescent="0.25">
      <c r="H131" s="12" t="s">
        <v>471</v>
      </c>
      <c r="I131" s="14" t="s">
        <v>472</v>
      </c>
      <c r="J131" s="12" t="s">
        <v>217</v>
      </c>
    </row>
    <row r="132" spans="8:10" x14ac:dyDescent="0.25">
      <c r="H132" s="12" t="s">
        <v>473</v>
      </c>
      <c r="I132" s="14" t="s">
        <v>474</v>
      </c>
      <c r="J132" s="12" t="s">
        <v>217</v>
      </c>
    </row>
    <row r="133" spans="8:10" x14ac:dyDescent="0.25">
      <c r="H133" s="12" t="s">
        <v>475</v>
      </c>
      <c r="I133" s="14" t="s">
        <v>476</v>
      </c>
      <c r="J133" s="12" t="s">
        <v>217</v>
      </c>
    </row>
    <row r="134" spans="8:10" x14ac:dyDescent="0.25">
      <c r="H134" s="12" t="s">
        <v>477</v>
      </c>
      <c r="I134" s="14" t="s">
        <v>478</v>
      </c>
      <c r="J134" s="12" t="s">
        <v>220</v>
      </c>
    </row>
    <row r="135" spans="8:10" x14ac:dyDescent="0.25">
      <c r="H135" s="12" t="s">
        <v>479</v>
      </c>
      <c r="I135" s="14" t="s">
        <v>480</v>
      </c>
      <c r="J135" s="12" t="s">
        <v>220</v>
      </c>
    </row>
    <row r="136" spans="8:10" x14ac:dyDescent="0.25">
      <c r="H136" s="12" t="s">
        <v>481</v>
      </c>
      <c r="I136" s="14" t="s">
        <v>482</v>
      </c>
      <c r="J136" s="12" t="s">
        <v>220</v>
      </c>
    </row>
    <row r="137" spans="8:10" x14ac:dyDescent="0.25">
      <c r="H137" s="12" t="s">
        <v>483</v>
      </c>
      <c r="I137" s="14" t="s">
        <v>484</v>
      </c>
      <c r="J137" s="12" t="s">
        <v>224</v>
      </c>
    </row>
    <row r="138" spans="8:10" x14ac:dyDescent="0.25">
      <c r="H138" s="12" t="s">
        <v>485</v>
      </c>
      <c r="I138" s="14" t="s">
        <v>486</v>
      </c>
      <c r="J138" s="12" t="s">
        <v>224</v>
      </c>
    </row>
    <row r="139" spans="8:10" x14ac:dyDescent="0.25">
      <c r="H139" s="12" t="s">
        <v>487</v>
      </c>
      <c r="I139" s="14" t="s">
        <v>488</v>
      </c>
      <c r="J139" s="12" t="s">
        <v>228</v>
      </c>
    </row>
    <row r="140" spans="8:10" x14ac:dyDescent="0.25">
      <c r="H140" s="12" t="s">
        <v>489</v>
      </c>
      <c r="I140" s="14" t="s">
        <v>490</v>
      </c>
      <c r="J140" s="12" t="s">
        <v>228</v>
      </c>
    </row>
    <row r="141" spans="8:10" x14ac:dyDescent="0.25">
      <c r="H141" s="12" t="s">
        <v>491</v>
      </c>
      <c r="I141" s="14" t="s">
        <v>492</v>
      </c>
      <c r="J141" s="12" t="s">
        <v>232</v>
      </c>
    </row>
    <row r="142" spans="8:10" x14ac:dyDescent="0.25">
      <c r="H142" s="12" t="s">
        <v>493</v>
      </c>
      <c r="I142" s="14" t="s">
        <v>494</v>
      </c>
      <c r="J142" s="12" t="s">
        <v>232</v>
      </c>
    </row>
    <row r="143" spans="8:10" x14ac:dyDescent="0.25">
      <c r="H143" s="12" t="s">
        <v>495</v>
      </c>
      <c r="I143" s="14" t="s">
        <v>496</v>
      </c>
      <c r="J143" s="12" t="s">
        <v>236</v>
      </c>
    </row>
    <row r="144" spans="8:10" x14ac:dyDescent="0.25">
      <c r="H144" s="12" t="s">
        <v>497</v>
      </c>
      <c r="I144" s="14" t="s">
        <v>498</v>
      </c>
      <c r="J144" s="12" t="s">
        <v>236</v>
      </c>
    </row>
    <row r="145" spans="8:10" x14ac:dyDescent="0.25">
      <c r="H145" s="12" t="s">
        <v>499</v>
      </c>
      <c r="I145" s="14" t="s">
        <v>500</v>
      </c>
      <c r="J145" s="12" t="s">
        <v>240</v>
      </c>
    </row>
    <row r="146" spans="8:10" x14ac:dyDescent="0.25">
      <c r="H146" s="12" t="s">
        <v>501</v>
      </c>
      <c r="I146" s="14" t="s">
        <v>502</v>
      </c>
      <c r="J146" s="12" t="s">
        <v>240</v>
      </c>
    </row>
    <row r="147" spans="8:10" x14ac:dyDescent="0.25">
      <c r="H147" s="12" t="s">
        <v>503</v>
      </c>
      <c r="I147" s="14" t="s">
        <v>504</v>
      </c>
      <c r="J147" s="12" t="s">
        <v>240</v>
      </c>
    </row>
    <row r="148" spans="8:10" x14ac:dyDescent="0.25">
      <c r="H148" s="12" t="s">
        <v>505</v>
      </c>
      <c r="I148" s="14" t="s">
        <v>506</v>
      </c>
      <c r="J148" s="12" t="s">
        <v>244</v>
      </c>
    </row>
    <row r="149" spans="8:10" x14ac:dyDescent="0.25">
      <c r="H149" s="12" t="s">
        <v>507</v>
      </c>
      <c r="I149" s="14" t="s">
        <v>508</v>
      </c>
      <c r="J149" s="12" t="s">
        <v>244</v>
      </c>
    </row>
    <row r="150" spans="8:10" x14ac:dyDescent="0.25">
      <c r="H150" s="12" t="s">
        <v>509</v>
      </c>
      <c r="I150" s="14" t="s">
        <v>510</v>
      </c>
      <c r="J150" s="12" t="s">
        <v>244</v>
      </c>
    </row>
    <row r="151" spans="8:10" x14ac:dyDescent="0.25">
      <c r="H151" s="12" t="s">
        <v>511</v>
      </c>
      <c r="I151" s="14" t="s">
        <v>512</v>
      </c>
      <c r="J151" s="12" t="s">
        <v>248</v>
      </c>
    </row>
    <row r="152" spans="8:10" x14ac:dyDescent="0.25">
      <c r="H152" s="12" t="s">
        <v>513</v>
      </c>
      <c r="I152" s="14" t="s">
        <v>514</v>
      </c>
      <c r="J152" s="12" t="s">
        <v>248</v>
      </c>
    </row>
    <row r="153" spans="8:10" x14ac:dyDescent="0.25">
      <c r="H153" s="12" t="s">
        <v>515</v>
      </c>
      <c r="I153" s="14" t="s">
        <v>516</v>
      </c>
      <c r="J153" s="12" t="s">
        <v>252</v>
      </c>
    </row>
    <row r="154" spans="8:10" x14ac:dyDescent="0.25">
      <c r="H154" s="12" t="s">
        <v>517</v>
      </c>
      <c r="I154" s="14" t="s">
        <v>518</v>
      </c>
      <c r="J154" s="12" t="s">
        <v>252</v>
      </c>
    </row>
    <row r="155" spans="8:10" x14ac:dyDescent="0.25">
      <c r="H155" s="12" t="s">
        <v>519</v>
      </c>
      <c r="I155" s="14" t="s">
        <v>520</v>
      </c>
      <c r="J155" s="12" t="s">
        <v>256</v>
      </c>
    </row>
    <row r="156" spans="8:10" x14ac:dyDescent="0.25">
      <c r="H156" s="12" t="s">
        <v>521</v>
      </c>
      <c r="I156" s="14" t="s">
        <v>522</v>
      </c>
      <c r="J156" s="12" t="s">
        <v>256</v>
      </c>
    </row>
    <row r="157" spans="8:10" x14ac:dyDescent="0.25">
      <c r="H157" s="12" t="s">
        <v>523</v>
      </c>
      <c r="I157" s="14" t="s">
        <v>524</v>
      </c>
      <c r="J157" s="12" t="s">
        <v>260</v>
      </c>
    </row>
    <row r="158" spans="8:10" x14ac:dyDescent="0.25">
      <c r="H158" s="12" t="s">
        <v>525</v>
      </c>
      <c r="I158" s="14" t="s">
        <v>526</v>
      </c>
      <c r="J158" s="12" t="s">
        <v>260</v>
      </c>
    </row>
    <row r="159" spans="8:10" x14ac:dyDescent="0.25">
      <c r="H159" s="12" t="s">
        <v>527</v>
      </c>
      <c r="I159" s="14" t="s">
        <v>528</v>
      </c>
      <c r="J159" s="12" t="s">
        <v>260</v>
      </c>
    </row>
    <row r="160" spans="8:10" x14ac:dyDescent="0.25">
      <c r="H160" s="12" t="s">
        <v>529</v>
      </c>
      <c r="I160" s="14" t="s">
        <v>530</v>
      </c>
      <c r="J160" s="12" t="s">
        <v>260</v>
      </c>
    </row>
    <row r="161" spans="8:10" x14ac:dyDescent="0.25">
      <c r="H161" s="12" t="s">
        <v>531</v>
      </c>
      <c r="I161" s="14" t="s">
        <v>265</v>
      </c>
      <c r="J161" s="12" t="s">
        <v>264</v>
      </c>
    </row>
    <row r="162" spans="8:10" x14ac:dyDescent="0.25">
      <c r="H162" s="12" t="s">
        <v>532</v>
      </c>
      <c r="I162" s="14" t="s">
        <v>533</v>
      </c>
      <c r="J162" s="12" t="s">
        <v>268</v>
      </c>
    </row>
    <row r="163" spans="8:10" x14ac:dyDescent="0.25">
      <c r="H163" s="12" t="s">
        <v>534</v>
      </c>
      <c r="I163" s="14" t="s">
        <v>535</v>
      </c>
      <c r="J163" s="12" t="s">
        <v>268</v>
      </c>
    </row>
    <row r="164" spans="8:10" x14ac:dyDescent="0.25">
      <c r="H164" s="12" t="s">
        <v>536</v>
      </c>
      <c r="I164" s="14" t="s">
        <v>537</v>
      </c>
      <c r="J164" s="12" t="s">
        <v>272</v>
      </c>
    </row>
    <row r="165" spans="8:10" x14ac:dyDescent="0.25">
      <c r="H165" s="12" t="s">
        <v>538</v>
      </c>
      <c r="I165" s="14" t="s">
        <v>539</v>
      </c>
      <c r="J165" s="12" t="s">
        <v>272</v>
      </c>
    </row>
    <row r="166" spans="8:10" x14ac:dyDescent="0.25">
      <c r="H166" s="12" t="s">
        <v>540</v>
      </c>
      <c r="I166" s="14" t="s">
        <v>541</v>
      </c>
      <c r="J166" s="12" t="s">
        <v>272</v>
      </c>
    </row>
    <row r="167" spans="8:10" x14ac:dyDescent="0.25">
      <c r="H167" s="12" t="s">
        <v>542</v>
      </c>
      <c r="I167" s="14" t="s">
        <v>543</v>
      </c>
      <c r="J167" s="12" t="s">
        <v>272</v>
      </c>
    </row>
    <row r="168" spans="8:10" x14ac:dyDescent="0.25">
      <c r="H168" s="12" t="s">
        <v>544</v>
      </c>
      <c r="I168" s="14" t="s">
        <v>545</v>
      </c>
      <c r="J168" s="12" t="s">
        <v>276</v>
      </c>
    </row>
    <row r="169" spans="8:10" x14ac:dyDescent="0.25">
      <c r="H169" s="12" t="s">
        <v>546</v>
      </c>
      <c r="I169" s="14" t="s">
        <v>547</v>
      </c>
      <c r="J169" s="12" t="s">
        <v>276</v>
      </c>
    </row>
    <row r="170" spans="8:10" x14ac:dyDescent="0.25">
      <c r="H170" s="12" t="s">
        <v>548</v>
      </c>
      <c r="I170" s="14" t="s">
        <v>549</v>
      </c>
      <c r="J170" s="12" t="s">
        <v>276</v>
      </c>
    </row>
    <row r="171" spans="8:10" x14ac:dyDescent="0.25">
      <c r="H171" s="12" t="s">
        <v>550</v>
      </c>
      <c r="I171" s="14" t="s">
        <v>551</v>
      </c>
      <c r="J171" s="12" t="s">
        <v>280</v>
      </c>
    </row>
    <row r="172" spans="8:10" x14ac:dyDescent="0.25">
      <c r="H172" s="12" t="s">
        <v>552</v>
      </c>
      <c r="I172" s="14" t="s">
        <v>553</v>
      </c>
      <c r="J172" s="12" t="s">
        <v>280</v>
      </c>
    </row>
    <row r="173" spans="8:10" x14ac:dyDescent="0.25">
      <c r="H173" s="12" t="s">
        <v>554</v>
      </c>
      <c r="I173" s="14" t="s">
        <v>555</v>
      </c>
      <c r="J173" s="12" t="s">
        <v>280</v>
      </c>
    </row>
    <row r="174" spans="8:10" x14ac:dyDescent="0.25">
      <c r="H174" s="12" t="s">
        <v>556</v>
      </c>
      <c r="I174" s="14" t="s">
        <v>557</v>
      </c>
      <c r="J174" s="12" t="s">
        <v>284</v>
      </c>
    </row>
    <row r="175" spans="8:10" x14ac:dyDescent="0.25">
      <c r="H175" s="12" t="s">
        <v>558</v>
      </c>
      <c r="I175" s="14" t="s">
        <v>559</v>
      </c>
      <c r="J175" s="12" t="s">
        <v>284</v>
      </c>
    </row>
    <row r="176" spans="8:10" x14ac:dyDescent="0.25">
      <c r="H176" s="12" t="s">
        <v>560</v>
      </c>
      <c r="I176" s="14" t="s">
        <v>561</v>
      </c>
      <c r="J176" s="12" t="s">
        <v>287</v>
      </c>
    </row>
    <row r="177" spans="8:10" x14ac:dyDescent="0.25">
      <c r="H177" s="12" t="s">
        <v>562</v>
      </c>
      <c r="I177" s="14" t="s">
        <v>563</v>
      </c>
      <c r="J177" s="12" t="s">
        <v>287</v>
      </c>
    </row>
    <row r="178" spans="8:10" x14ac:dyDescent="0.25">
      <c r="H178" s="12" t="s">
        <v>564</v>
      </c>
      <c r="I178" s="14" t="s">
        <v>565</v>
      </c>
      <c r="J178" s="12" t="s">
        <v>291</v>
      </c>
    </row>
    <row r="179" spans="8:10" x14ac:dyDescent="0.25">
      <c r="H179" s="12" t="s">
        <v>566</v>
      </c>
      <c r="I179" s="14" t="s">
        <v>567</v>
      </c>
      <c r="J179" s="12" t="s">
        <v>291</v>
      </c>
    </row>
    <row r="180" spans="8:10" x14ac:dyDescent="0.25">
      <c r="H180" s="12" t="s">
        <v>568</v>
      </c>
      <c r="I180" s="14" t="s">
        <v>569</v>
      </c>
      <c r="J180" s="12" t="s">
        <v>295</v>
      </c>
    </row>
    <row r="181" spans="8:10" x14ac:dyDescent="0.25">
      <c r="H181" s="12" t="s">
        <v>570</v>
      </c>
      <c r="I181" s="14" t="s">
        <v>571</v>
      </c>
      <c r="J181" s="12" t="s">
        <v>295</v>
      </c>
    </row>
    <row r="182" spans="8:10" x14ac:dyDescent="0.25">
      <c r="H182" s="12" t="s">
        <v>572</v>
      </c>
      <c r="I182" s="14" t="s">
        <v>573</v>
      </c>
      <c r="J182" s="12" t="s">
        <v>299</v>
      </c>
    </row>
    <row r="183" spans="8:10" x14ac:dyDescent="0.25">
      <c r="H183" s="12" t="s">
        <v>574</v>
      </c>
      <c r="I183" s="14" t="s">
        <v>575</v>
      </c>
      <c r="J183" s="12" t="s">
        <v>299</v>
      </c>
    </row>
    <row r="184" spans="8:10" x14ac:dyDescent="0.25">
      <c r="H184" s="12" t="s">
        <v>576</v>
      </c>
      <c r="I184" s="14" t="s">
        <v>577</v>
      </c>
      <c r="J184" s="12" t="s">
        <v>303</v>
      </c>
    </row>
    <row r="185" spans="8:10" x14ac:dyDescent="0.25">
      <c r="H185" s="12" t="s">
        <v>578</v>
      </c>
      <c r="I185" s="14" t="s">
        <v>579</v>
      </c>
      <c r="J185" s="12" t="s">
        <v>303</v>
      </c>
    </row>
    <row r="186" spans="8:10" x14ac:dyDescent="0.25">
      <c r="H186" s="12" t="s">
        <v>580</v>
      </c>
      <c r="I186" s="14" t="s">
        <v>581</v>
      </c>
      <c r="J186" s="12" t="s">
        <v>307</v>
      </c>
    </row>
    <row r="187" spans="8:10" x14ac:dyDescent="0.25">
      <c r="H187" s="12" t="s">
        <v>582</v>
      </c>
      <c r="I187" s="14" t="s">
        <v>583</v>
      </c>
      <c r="J187" s="12" t="s">
        <v>307</v>
      </c>
    </row>
    <row r="188" spans="8:10" x14ac:dyDescent="0.25">
      <c r="H188" s="12" t="s">
        <v>584</v>
      </c>
      <c r="I188" s="14" t="s">
        <v>585</v>
      </c>
      <c r="J188" s="12" t="s">
        <v>307</v>
      </c>
    </row>
    <row r="189" spans="8:10" x14ac:dyDescent="0.25">
      <c r="H189" s="12" t="s">
        <v>586</v>
      </c>
      <c r="I189" s="14" t="s">
        <v>312</v>
      </c>
      <c r="J189" s="12" t="s">
        <v>311</v>
      </c>
    </row>
    <row r="190" spans="8:10" x14ac:dyDescent="0.25">
      <c r="H190" s="12" t="s">
        <v>587</v>
      </c>
      <c r="I190" s="14" t="s">
        <v>588</v>
      </c>
      <c r="J190" s="12" t="s">
        <v>315</v>
      </c>
    </row>
    <row r="191" spans="8:10" x14ac:dyDescent="0.25">
      <c r="H191" s="12" t="s">
        <v>589</v>
      </c>
      <c r="I191" s="14" t="s">
        <v>590</v>
      </c>
      <c r="J191" s="12" t="s">
        <v>315</v>
      </c>
    </row>
    <row r="192" spans="8:10" x14ac:dyDescent="0.25">
      <c r="H192" s="12" t="s">
        <v>591</v>
      </c>
      <c r="I192" s="14" t="s">
        <v>592</v>
      </c>
      <c r="J192" s="12" t="s">
        <v>315</v>
      </c>
    </row>
    <row r="193" spans="8:10" x14ac:dyDescent="0.25">
      <c r="H193" s="12" t="s">
        <v>593</v>
      </c>
      <c r="I193" s="14" t="s">
        <v>594</v>
      </c>
      <c r="J193" s="12" t="s">
        <v>315</v>
      </c>
    </row>
    <row r="194" spans="8:10" x14ac:dyDescent="0.25">
      <c r="H194" s="12" t="s">
        <v>595</v>
      </c>
      <c r="I194" s="14" t="s">
        <v>596</v>
      </c>
      <c r="J194" s="12" t="s">
        <v>319</v>
      </c>
    </row>
    <row r="195" spans="8:10" x14ac:dyDescent="0.25">
      <c r="H195" s="12" t="s">
        <v>597</v>
      </c>
      <c r="I195" s="14" t="s">
        <v>598</v>
      </c>
      <c r="J195" s="12" t="s">
        <v>319</v>
      </c>
    </row>
    <row r="196" spans="8:10" x14ac:dyDescent="0.25">
      <c r="H196" s="12" t="s">
        <v>599</v>
      </c>
      <c r="I196" s="14" t="s">
        <v>600</v>
      </c>
      <c r="J196" s="12" t="s">
        <v>319</v>
      </c>
    </row>
    <row r="197" spans="8:10" x14ac:dyDescent="0.25">
      <c r="H197" s="12" t="s">
        <v>601</v>
      </c>
      <c r="I197" s="14" t="s">
        <v>602</v>
      </c>
      <c r="J197" s="12" t="s">
        <v>323</v>
      </c>
    </row>
    <row r="198" spans="8:10" x14ac:dyDescent="0.25">
      <c r="H198" s="12" t="s">
        <v>603</v>
      </c>
      <c r="I198" s="14" t="s">
        <v>604</v>
      </c>
      <c r="J198" s="12" t="s">
        <v>323</v>
      </c>
    </row>
    <row r="199" spans="8:10" x14ac:dyDescent="0.25">
      <c r="H199" s="12" t="s">
        <v>605</v>
      </c>
      <c r="I199" s="14" t="s">
        <v>606</v>
      </c>
      <c r="J199" s="12" t="s">
        <v>327</v>
      </c>
    </row>
    <row r="200" spans="8:10" x14ac:dyDescent="0.25">
      <c r="H200" s="12" t="s">
        <v>607</v>
      </c>
      <c r="I200" s="14" t="s">
        <v>608</v>
      </c>
      <c r="J200" s="12" t="s">
        <v>327</v>
      </c>
    </row>
    <row r="201" spans="8:10" x14ac:dyDescent="0.25">
      <c r="H201" s="12" t="s">
        <v>609</v>
      </c>
      <c r="I201" s="14" t="s">
        <v>610</v>
      </c>
      <c r="J201" s="12" t="s">
        <v>327</v>
      </c>
    </row>
    <row r="202" spans="8:10" x14ac:dyDescent="0.25">
      <c r="H202" s="12" t="s">
        <v>611</v>
      </c>
      <c r="I202" s="14" t="s">
        <v>612</v>
      </c>
      <c r="J202" s="12" t="s">
        <v>331</v>
      </c>
    </row>
    <row r="203" spans="8:10" x14ac:dyDescent="0.25">
      <c r="H203" s="12" t="s">
        <v>613</v>
      </c>
      <c r="I203" s="14" t="s">
        <v>614</v>
      </c>
      <c r="J203" s="12" t="s">
        <v>331</v>
      </c>
    </row>
    <row r="204" spans="8:10" x14ac:dyDescent="0.25">
      <c r="H204" s="12" t="s">
        <v>615</v>
      </c>
      <c r="I204" s="14" t="s">
        <v>616</v>
      </c>
      <c r="J204" s="12" t="s">
        <v>331</v>
      </c>
    </row>
    <row r="205" spans="8:10" x14ac:dyDescent="0.25">
      <c r="H205" s="12" t="s">
        <v>617</v>
      </c>
      <c r="I205" s="14" t="s">
        <v>618</v>
      </c>
      <c r="J205" s="12" t="s">
        <v>335</v>
      </c>
    </row>
    <row r="206" spans="8:10" x14ac:dyDescent="0.25">
      <c r="H206" s="12" t="s">
        <v>619</v>
      </c>
      <c r="I206" s="14" t="s">
        <v>620</v>
      </c>
      <c r="J206" s="12" t="s">
        <v>335</v>
      </c>
    </row>
    <row r="207" spans="8:10" x14ac:dyDescent="0.25">
      <c r="H207" s="12" t="s">
        <v>621</v>
      </c>
      <c r="I207" s="14" t="s">
        <v>622</v>
      </c>
      <c r="J207" s="12" t="s">
        <v>335</v>
      </c>
    </row>
    <row r="208" spans="8:10" x14ac:dyDescent="0.25">
      <c r="H208" s="12" t="s">
        <v>623</v>
      </c>
      <c r="I208" s="14" t="s">
        <v>624</v>
      </c>
      <c r="J208" s="12" t="s">
        <v>335</v>
      </c>
    </row>
    <row r="209" spans="8:10" x14ac:dyDescent="0.25">
      <c r="H209" s="12" t="s">
        <v>625</v>
      </c>
      <c r="I209" s="14" t="s">
        <v>626</v>
      </c>
      <c r="J209" s="12" t="s">
        <v>339</v>
      </c>
    </row>
    <row r="210" spans="8:10" x14ac:dyDescent="0.25">
      <c r="H210" s="12" t="s">
        <v>627</v>
      </c>
      <c r="I210" s="14" t="s">
        <v>628</v>
      </c>
      <c r="J210" s="12" t="s">
        <v>339</v>
      </c>
    </row>
    <row r="211" spans="8:10" x14ac:dyDescent="0.25">
      <c r="H211" s="12" t="s">
        <v>629</v>
      </c>
      <c r="I211" s="14" t="s">
        <v>630</v>
      </c>
      <c r="J211" s="12" t="s">
        <v>339</v>
      </c>
    </row>
    <row r="212" spans="8:10" x14ac:dyDescent="0.25">
      <c r="H212" s="12" t="s">
        <v>631</v>
      </c>
      <c r="I212" s="14" t="s">
        <v>632</v>
      </c>
      <c r="J212" s="12" t="s">
        <v>342</v>
      </c>
    </row>
    <row r="213" spans="8:10" x14ac:dyDescent="0.25">
      <c r="H213" s="12" t="s">
        <v>633</v>
      </c>
      <c r="I213" s="14" t="s">
        <v>634</v>
      </c>
      <c r="J213" s="12" t="s">
        <v>342</v>
      </c>
    </row>
    <row r="214" spans="8:10" x14ac:dyDescent="0.25">
      <c r="H214" s="12" t="s">
        <v>635</v>
      </c>
      <c r="I214" s="14" t="s">
        <v>636</v>
      </c>
      <c r="J214" s="12" t="s">
        <v>342</v>
      </c>
    </row>
    <row r="215" spans="8:10" x14ac:dyDescent="0.25">
      <c r="H215" s="12" t="s">
        <v>637</v>
      </c>
      <c r="I215" s="14" t="s">
        <v>638</v>
      </c>
      <c r="J215" s="12" t="s">
        <v>342</v>
      </c>
    </row>
    <row r="216" spans="8:10" x14ac:dyDescent="0.25">
      <c r="H216" s="12" t="s">
        <v>639</v>
      </c>
      <c r="I216" s="14" t="s">
        <v>640</v>
      </c>
      <c r="J216" s="12" t="s">
        <v>342</v>
      </c>
    </row>
    <row r="217" spans="8:10" x14ac:dyDescent="0.25">
      <c r="H217" s="12" t="s">
        <v>641</v>
      </c>
      <c r="I217" s="14" t="s">
        <v>642</v>
      </c>
      <c r="J217" s="12" t="s">
        <v>345</v>
      </c>
    </row>
    <row r="218" spans="8:10" x14ac:dyDescent="0.25">
      <c r="H218" s="12" t="s">
        <v>643</v>
      </c>
      <c r="I218" s="14" t="s">
        <v>644</v>
      </c>
      <c r="J218" s="12" t="s">
        <v>345</v>
      </c>
    </row>
    <row r="219" spans="8:10" x14ac:dyDescent="0.25">
      <c r="H219" s="12" t="s">
        <v>645</v>
      </c>
      <c r="I219" s="14" t="s">
        <v>646</v>
      </c>
      <c r="J219" s="12" t="s">
        <v>345</v>
      </c>
    </row>
    <row r="220" spans="8:10" x14ac:dyDescent="0.25">
      <c r="H220" s="12" t="s">
        <v>647</v>
      </c>
      <c r="I220" s="14" t="s">
        <v>648</v>
      </c>
      <c r="J220" s="12" t="s">
        <v>349</v>
      </c>
    </row>
    <row r="221" spans="8:10" x14ac:dyDescent="0.25">
      <c r="H221" s="12" t="s">
        <v>649</v>
      </c>
      <c r="I221" s="14" t="s">
        <v>650</v>
      </c>
      <c r="J221" s="12" t="s">
        <v>349</v>
      </c>
    </row>
    <row r="222" spans="8:10" x14ac:dyDescent="0.25">
      <c r="H222" s="12" t="s">
        <v>651</v>
      </c>
      <c r="I222" s="14" t="s">
        <v>652</v>
      </c>
      <c r="J222" s="12" t="s">
        <v>349</v>
      </c>
    </row>
    <row r="223" spans="8:10" x14ac:dyDescent="0.25">
      <c r="H223" s="12" t="s">
        <v>653</v>
      </c>
      <c r="I223" s="14" t="s">
        <v>654</v>
      </c>
      <c r="J223" s="12" t="s">
        <v>349</v>
      </c>
    </row>
    <row r="224" spans="8:10" x14ac:dyDescent="0.25">
      <c r="H224" s="12" t="s">
        <v>655</v>
      </c>
      <c r="I224" s="14" t="s">
        <v>656</v>
      </c>
      <c r="J224" s="12" t="s">
        <v>353</v>
      </c>
    </row>
    <row r="225" spans="8:10" x14ac:dyDescent="0.25">
      <c r="H225" s="12" t="s">
        <v>657</v>
      </c>
      <c r="I225" s="14" t="s">
        <v>658</v>
      </c>
      <c r="J225" s="12" t="s">
        <v>353</v>
      </c>
    </row>
    <row r="226" spans="8:10" x14ac:dyDescent="0.25">
      <c r="H226" s="12" t="s">
        <v>659</v>
      </c>
      <c r="I226" s="14" t="s">
        <v>358</v>
      </c>
      <c r="J226" s="12" t="s">
        <v>357</v>
      </c>
    </row>
    <row r="227" spans="8:10" x14ac:dyDescent="0.25">
      <c r="H227" s="12" t="s">
        <v>660</v>
      </c>
      <c r="I227" s="14" t="s">
        <v>362</v>
      </c>
      <c r="J227" s="12" t="s">
        <v>361</v>
      </c>
    </row>
    <row r="228" spans="8:10" x14ac:dyDescent="0.25">
      <c r="H228" s="12" t="s">
        <v>661</v>
      </c>
      <c r="I228" s="14" t="s">
        <v>366</v>
      </c>
      <c r="J228" s="12" t="s">
        <v>365</v>
      </c>
    </row>
    <row r="229" spans="8:10" x14ac:dyDescent="0.25">
      <c r="H229" s="12" t="s">
        <v>662</v>
      </c>
      <c r="I229" s="14" t="s">
        <v>663</v>
      </c>
      <c r="J229" s="12" t="s">
        <v>369</v>
      </c>
    </row>
    <row r="230" spans="8:10" x14ac:dyDescent="0.25">
      <c r="H230" s="12" t="s">
        <v>664</v>
      </c>
      <c r="I230" s="14" t="s">
        <v>665</v>
      </c>
      <c r="J230" s="12" t="s">
        <v>369</v>
      </c>
    </row>
    <row r="231" spans="8:10" x14ac:dyDescent="0.25">
      <c r="H231" s="12" t="s">
        <v>666</v>
      </c>
      <c r="I231" s="14" t="s">
        <v>667</v>
      </c>
      <c r="J231" s="12" t="s">
        <v>373</v>
      </c>
    </row>
    <row r="232" spans="8:10" x14ac:dyDescent="0.25">
      <c r="H232" s="12" t="s">
        <v>668</v>
      </c>
      <c r="I232" s="14" t="s">
        <v>669</v>
      </c>
      <c r="J232" s="12" t="s">
        <v>373</v>
      </c>
    </row>
    <row r="233" spans="8:10" x14ac:dyDescent="0.25">
      <c r="H233" s="12" t="s">
        <v>670</v>
      </c>
      <c r="I233" s="14" t="s">
        <v>671</v>
      </c>
      <c r="J233" s="12" t="s">
        <v>373</v>
      </c>
    </row>
    <row r="234" spans="8:10" x14ac:dyDescent="0.25">
      <c r="H234" s="12" t="s">
        <v>672</v>
      </c>
      <c r="I234" s="14" t="s">
        <v>673</v>
      </c>
      <c r="J234" s="12" t="s">
        <v>377</v>
      </c>
    </row>
    <row r="235" spans="8:10" x14ac:dyDescent="0.25">
      <c r="H235" s="12" t="s">
        <v>674</v>
      </c>
      <c r="I235" s="14" t="s">
        <v>675</v>
      </c>
      <c r="J235" s="12" t="s">
        <v>377</v>
      </c>
    </row>
    <row r="236" spans="8:10" x14ac:dyDescent="0.25">
      <c r="H236" s="12" t="s">
        <v>676</v>
      </c>
      <c r="I236" s="14" t="s">
        <v>382</v>
      </c>
      <c r="J236" s="12" t="s">
        <v>381</v>
      </c>
    </row>
    <row r="237" spans="8:10" x14ac:dyDescent="0.25">
      <c r="H237" s="12" t="s">
        <v>677</v>
      </c>
      <c r="I237" s="14" t="s">
        <v>386</v>
      </c>
      <c r="J237" s="12" t="s">
        <v>385</v>
      </c>
    </row>
    <row r="238" spans="8:10" x14ac:dyDescent="0.25">
      <c r="H238" s="12" t="s">
        <v>678</v>
      </c>
      <c r="I238" s="14" t="s">
        <v>679</v>
      </c>
      <c r="J238" s="12" t="s">
        <v>388</v>
      </c>
    </row>
    <row r="239" spans="8:10" x14ac:dyDescent="0.25">
      <c r="H239" s="12" t="s">
        <v>680</v>
      </c>
      <c r="I239" s="14" t="s">
        <v>681</v>
      </c>
      <c r="J239" s="12" t="s">
        <v>388</v>
      </c>
    </row>
    <row r="240" spans="8:10" x14ac:dyDescent="0.25">
      <c r="H240" s="12" t="s">
        <v>682</v>
      </c>
      <c r="I240" s="14" t="s">
        <v>131</v>
      </c>
      <c r="J240" s="12" t="s">
        <v>392</v>
      </c>
    </row>
  </sheetData>
  <mergeCells count="3">
    <mergeCell ref="A1:B1"/>
    <mergeCell ref="D1:F1"/>
    <mergeCell ref="H1:J1"/>
  </mergeCells>
  <pageMargins left="0.7" right="0.7" top="0.75" bottom="0.75" header="0.3" footer="0.3"/>
  <ignoredErrors>
    <ignoredError sqref="D3:D90 H3:H240 J3:J2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09B55BBBAA1047BDF14E98B809B8B2" ma:contentTypeVersion="13" ma:contentTypeDescription="Create a new document." ma:contentTypeScope="" ma:versionID="41b428a71ef462aaab13c30caf929f35">
  <xsd:schema xmlns:xsd="http://www.w3.org/2001/XMLSchema" xmlns:xs="http://www.w3.org/2001/XMLSchema" xmlns:p="http://schemas.microsoft.com/office/2006/metadata/properties" xmlns:ns2="47181bf4-e432-4f11-8efc-74cd679398a7" xmlns:ns3="815ac2db-f605-4605-9896-feb27207a731" targetNamespace="http://schemas.microsoft.com/office/2006/metadata/properties" ma:root="true" ma:fieldsID="5d2f7299b9c0f45b28dd04132704fd30" ns2:_="" ns3:_="">
    <xsd:import namespace="47181bf4-e432-4f11-8efc-74cd679398a7"/>
    <xsd:import namespace="815ac2db-f605-4605-9896-feb27207a7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81bf4-e432-4f11-8efc-74cd679398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a9fc2c3-4a2f-4256-a3da-550542b711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5ac2db-f605-4605-9896-feb27207a7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a0c83fb-d696-4c60-9068-04dcff32288f}" ma:internalName="TaxCatchAll" ma:showField="CatchAllData" ma:web="815ac2db-f605-4605-9896-feb27207a7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181bf4-e432-4f11-8efc-74cd679398a7">
      <Terms xmlns="http://schemas.microsoft.com/office/infopath/2007/PartnerControls"/>
    </lcf76f155ced4ddcb4097134ff3c332f>
    <TaxCatchAll xmlns="815ac2db-f605-4605-9896-feb27207a731" xsi:nil="true"/>
  </documentManagement>
</p:properties>
</file>

<file path=customXml/itemProps1.xml><?xml version="1.0" encoding="utf-8"?>
<ds:datastoreItem xmlns:ds="http://schemas.openxmlformats.org/officeDocument/2006/customXml" ds:itemID="{1A02732B-3ED8-4F34-B4BA-BB11BA8CF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181bf4-e432-4f11-8efc-74cd679398a7"/>
    <ds:schemaRef ds:uri="815ac2db-f605-4605-9896-feb27207a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AC2605-8BF0-4FE1-9155-37D65E9F6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B46E61-DC7A-4EEF-B696-D993E04B8C5F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47181bf4-e432-4f11-8efc-74cd679398a7"/>
    <ds:schemaRef ds:uri="http://schemas.openxmlformats.org/package/2006/metadata/core-properties"/>
    <ds:schemaRef ds:uri="815ac2db-f605-4605-9896-feb27207a731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Financed Entities</vt:lpstr>
      <vt:lpstr>Sectors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customersuccess@esgand.eco</dc:creator>
  <cp:keywords/>
  <dc:description/>
  <cp:lastModifiedBy>Kareem El Hossainy</cp:lastModifiedBy>
  <cp:revision/>
  <dcterms:created xsi:type="dcterms:W3CDTF">2015-06-05T18:17:20Z</dcterms:created>
  <dcterms:modified xsi:type="dcterms:W3CDTF">2025-02-06T11:33:56Z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0x010100F609B55BBBAA1047BDF14E98B809B8B2</vt:lpwstr>
  </property>
  <property fmtid="{D5CDD505-2E9C-101B-9397-08002B2CF9AE}" pid="3" name="MediaServiceImageTags">
    <vt:lpwstr/>
  </property>
</Properties>
</file>